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Hoja1" sheetId="1" r:id="rId1"/>
  </sheets>
  <definedNames>
    <definedName name="_xlnm._FilterDatabase" localSheetId="0" hidden="1">'Hoja1'!$A$11:$BZ$86</definedName>
    <definedName name="_xlnm.Print_Area" localSheetId="0">'Hoja1'!$A$1:$BZ$90</definedName>
  </definedNames>
  <calcPr fullCalcOnLoad="1"/>
</workbook>
</file>

<file path=xl/comments1.xml><?xml version="1.0" encoding="utf-8"?>
<comments xmlns="http://schemas.openxmlformats.org/spreadsheetml/2006/main">
  <authors>
    <author>mizalabata</author>
    <author>jmvargas</author>
    <author>MAURICIO</author>
    <author>Vargas Ojeda, Jose Mauricio</author>
    <author>Castillo Espinosa, Andrea Milena</author>
  </authors>
  <commentList>
    <comment ref="E15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Para eliminara 3cajas de doc de apoyo. Y 13 cajas para traslado y custodi en biblioteca</t>
        </r>
      </text>
    </comment>
    <comment ref="E19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Eatas cajas corresponden al seguimiento a contratos por parte del Area</t>
        </r>
      </text>
    </comment>
    <comment ref="E20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Eatas cajas corresponden al seguimiento a contratos por parte del Area
Para Zoonosis aun no contamos datos concretos, ya que esta area no cuenta con personal.</t>
        </r>
      </text>
    </comment>
    <comment ref="C22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Esto solo representa la vigencia  de los archid}vos de gestión mas no la vigencia a transferir</t>
        </r>
      </text>
    </comment>
    <comment ref="E23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Se haran transsferencias parciales durante la vigencia hasta el mes de octubre</t>
        </r>
      </text>
    </comment>
    <comment ref="E25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Se hara la transferencia en entregas parciales hasta Noviembre.</t>
        </r>
      </text>
    </comment>
    <comment ref="C26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Esto solo representa la vigencia  de los archid}vos de gestión mas no la vigencia a transferir</t>
        </r>
      </text>
    </comment>
    <comment ref="G31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La documentación es excluva de gestión ya que es un area nueva que se encuentra funcionando desde el año 2015.</t>
        </r>
      </text>
    </comment>
    <comment ref="E32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Se hara la transferencia en entregas parciales hasta Diciembre.</t>
        </r>
      </text>
    </comment>
    <comment ref="X33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NO SE EFECTUO LA TRANSFERENCIA DE 9 CAJAS 
</t>
        </r>
      </text>
    </comment>
    <comment ref="D34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Se encontraron 110 cajas ubicadas en el primer pisso debajop de las escaleras</t>
        </r>
      </text>
    </comment>
    <comment ref="G35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La documentación es excluva de gestión ya que es un area nueva que se encuentra funcionando desde el año 2015.</t>
        </r>
      </text>
    </comment>
    <comment ref="D37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SE INCLUYEN 100 CAJAS DE PROCESOS DE RECOBRO, PENDIENTES POR UBICAR </t>
        </r>
      </text>
    </comment>
    <comment ref="AB39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REPROGRAMARON 30 CAJAS PARA EL MES DE AGOSTO </t>
        </r>
      </text>
    </comment>
    <comment ref="G46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 del area. Las vigencias no requieren  transferencia de acuerdo con los tiempos de retención determinados en la TRD</t>
        </r>
      </text>
    </comment>
    <comment ref="S47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BANCO DE SANGRE
RENE </t>
        </r>
      </text>
    </comment>
    <comment ref="G48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 del area. Las vigencias no requieren  transferencia de acuerdo con los tiempos de retención determinados en la TRD</t>
        </r>
      </text>
    </comment>
    <comment ref="G49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 del area. Las vigencias no requieren  transferencia de acuerdo con los tiempos de retención determinados en la TRD</t>
        </r>
      </text>
    </comment>
    <comment ref="G56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 del area. Las vigencias no requieren  transferencia de acuerdo con los tiempos de retención determinados en la TRD</t>
        </r>
      </text>
    </comment>
    <comment ref="N57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SERIE PROYECTOS TRENFERENCIA REALIZADA POR RENE 
</t>
        </r>
      </text>
    </comment>
    <comment ref="G60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gestión, ya que son documentos de sonsulta permanete en el area</t>
        </r>
      </text>
    </comment>
    <comment ref="G61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gestión, ya que son documentos de sonsulta permanete en el area</t>
        </r>
      </text>
    </comment>
    <comment ref="G62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 La documnentación es Exclusiva de gestión, ya que son documentos de sonsulta permanete en el area</t>
        </r>
      </text>
    </comment>
    <comment ref="G65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ENTREGAS PARCIALES ENTRE OCTUBRE Y NOVIEMBRE</t>
        </r>
      </text>
    </comment>
    <comment ref="Q65" authorId="1">
      <text>
        <r>
          <rPr>
            <b/>
            <sz val="9"/>
            <rFont val="Tahoma"/>
            <family val="2"/>
          </rPr>
          <t xml:space="preserve">jmvargas:SERE CONTRATO POR RENE </t>
        </r>
      </text>
    </comment>
    <comment ref="U71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NO SE EFECTUO LA TRANSFERENCIA DE 28 CAJAS </t>
        </r>
      </text>
    </comment>
    <comment ref="V75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NO SE EFECTUO LA TRENFERENCIA DE 5 CAJAS.</t>
        </r>
      </text>
    </comment>
    <comment ref="BT19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Ubicación Laboratorio 4 piso</t>
        </r>
      </text>
    </comment>
    <comment ref="BT22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Ubicación Laboratorio 4 piso</t>
        </r>
      </text>
    </comment>
    <comment ref="BT70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Central de cuentas medicas referete es Adriana Angulo</t>
        </r>
      </text>
    </comment>
    <comment ref="BT36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Tercer piso- Edifico Hemocentro</t>
        </r>
      </text>
    </comment>
    <comment ref="BT27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Quinto piso-Edificio Administrativo</t>
        </r>
      </text>
    </comment>
    <comment ref="BT59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Todos estan ubicados en DAEPDSS </t>
        </r>
      </text>
    </comment>
    <comment ref="BT57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Direccion de Planeacion Sectorial.</t>
        </r>
      </text>
    </comment>
    <comment ref="BT17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Oficina de Asuntos Disciplinarios</t>
        </r>
      </text>
    </comment>
    <comment ref="BT12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Despacho </t>
        </r>
      </text>
    </comment>
    <comment ref="BT15" authorId="2">
      <text>
        <r>
          <rPr>
            <b/>
            <sz val="9"/>
            <rFont val="Tahoma"/>
            <family val="2"/>
          </rPr>
          <t xml:space="preserve">MAURICIO:
Oficina Asesora de Comunicaciones </t>
        </r>
      </text>
    </comment>
    <comment ref="BT43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Ubicadas en el 5 piso  Administrativo menos Alba Garcia esta Ubicada en Hemocentro Red de Sangre</t>
        </r>
      </text>
    </comment>
    <comment ref="BT65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Ubicado Archivo de Gestion- Subdireccion de Contratacion,7 piso, Edifico Administrativo</t>
        </r>
      </text>
    </comment>
    <comment ref="BT48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Alfonso Molano ubicado en el 4 piso Edificio Administrativo Jenny Moreno Ubicada en el 6 piso Edificio Administrativo</t>
        </r>
      </text>
    </comment>
    <comment ref="BT37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Ubicados en el tercer piso Hemocentro </t>
        </r>
      </text>
    </comment>
    <comment ref="BT28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Maria Quintero ubicada 7 piso Edificio CRUE
Kristen Celis ubicada 6 piso Edificio CRUE 
Ivan Patarrolo ubicada 5 piso Edificio CRUE 
Aleyda Montealegre ubicada 3 piso Edificio CRUE </t>
        </r>
      </text>
    </comment>
    <comment ref="BT47" authorId="1">
      <text>
        <r>
          <rPr>
            <b/>
            <sz val="9"/>
            <rFont val="Tahoma"/>
            <family val="2"/>
          </rPr>
          <t>jmvargas:</t>
        </r>
        <r>
          <rPr>
            <sz val="9"/>
            <rFont val="Tahoma"/>
            <family val="2"/>
          </rPr>
          <t xml:space="preserve">
Sonia Janeth garcia herrera CC. 52,786,223 
Ext: 9359 
Bacteriologa.
</t>
        </r>
      </text>
    </comment>
    <comment ref="H15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NO SE REALIZA TRANSFERENCIA POR LA FALTA DE REFERENTE 
</t>
        </r>
      </text>
    </comment>
    <comment ref="H17" authorId="0">
      <text>
        <r>
          <rPr>
            <b/>
            <sz val="9"/>
            <rFont val="Tahoma"/>
            <family val="2"/>
          </rPr>
          <t>mizalabata:</t>
        </r>
        <r>
          <rPr>
            <sz val="9"/>
            <rFont val="Tahoma"/>
            <family val="2"/>
          </rPr>
          <t xml:space="preserve">
NO SE REALIZA TRANSFERENCIA POR LA FALTA DE REFERENTE- SE REPROGRAMA </t>
        </r>
      </text>
    </comment>
    <comment ref="H24" authorId="3">
      <text>
        <r>
          <rPr>
            <b/>
            <sz val="9"/>
            <rFont val="Tahoma"/>
            <family val="2"/>
          </rPr>
          <t xml:space="preserve">Vargas Ojeda, Jose Mauricio: YA SE ENCUENTRAN LISTAS PERO NO HAY REFERENTE
</t>
        </r>
      </text>
    </comment>
    <comment ref="H27" authorId="3">
      <text>
        <r>
          <rPr>
            <b/>
            <sz val="9"/>
            <rFont val="Tahoma"/>
            <family val="2"/>
          </rPr>
          <t>Vargas Ojeda, Jose Mauricio: EN REVISIÓN</t>
        </r>
      </text>
    </comment>
    <comment ref="H28" authorId="3">
      <text>
        <r>
          <rPr>
            <b/>
            <sz val="9"/>
            <rFont val="Tahoma"/>
            <family val="2"/>
          </rPr>
          <t xml:space="preserve">Vargas Ojeda, Jose Mauricio: SE APLAZA ENTREGA TOTAL PARA 4 SEMANA DE NOVIEMBRE
</t>
        </r>
      </text>
    </comment>
    <comment ref="H33" authorId="3">
      <text>
        <r>
          <rPr>
            <b/>
            <sz val="9"/>
            <rFont val="Tahoma"/>
            <family val="2"/>
          </rPr>
          <t>Vargas Ojeda, Jose Mauricio: PENDIENTE POR REVISAR NO HAY REFERENTE</t>
        </r>
      </text>
    </comment>
    <comment ref="H38" authorId="3">
      <text>
        <r>
          <rPr>
            <b/>
            <sz val="9"/>
            <rFont val="Tahoma"/>
            <family val="2"/>
          </rPr>
          <t xml:space="preserve">Vargas Ojeda, Jose Mauricio: SE REPROGRAMA PUESTO QUE NO HAY REFERENTE
</t>
        </r>
      </text>
    </comment>
    <comment ref="H50" authorId="3">
      <text>
        <r>
          <rPr>
            <b/>
            <sz val="9"/>
            <rFont val="Tahoma"/>
            <family val="2"/>
          </rPr>
          <t>Vargas Ojeda, Jose Mauricio: EN PROCESO DE TRANSFERENCIA</t>
        </r>
      </text>
    </comment>
    <comment ref="H55" authorId="3">
      <text>
        <r>
          <rPr>
            <b/>
            <sz val="9"/>
            <rFont val="Tahoma"/>
            <family val="2"/>
          </rPr>
          <t>Vargas Ojeda, Jose Mauricio: YA SE ENCUENTRA LISTA PERO AÚN NO SE HA PODIDO RECIBIR POR OTRAS ACTIVIDADES</t>
        </r>
      </text>
    </comment>
    <comment ref="H67" authorId="3">
      <text>
        <r>
          <rPr>
            <b/>
            <sz val="9"/>
            <rFont val="Tahoma"/>
            <family val="2"/>
          </rPr>
          <t>Vargas Ojeda, Jose Mauricio:  PENDIENTE POR REVISAR</t>
        </r>
      </text>
    </comment>
    <comment ref="H68" authorId="3">
      <text>
        <r>
          <rPr>
            <b/>
            <sz val="9"/>
            <rFont val="Tahoma"/>
            <family val="2"/>
          </rPr>
          <t>Vargas Ojeda, Jose Mauricio: SE REPROGRAMA PARA 4 SEMANA DE NOVIEMBRE</t>
        </r>
      </text>
    </comment>
    <comment ref="H69" authorId="3">
      <text>
        <r>
          <rPr>
            <b/>
            <sz val="9"/>
            <rFont val="Tahoma"/>
            <family val="2"/>
          </rPr>
          <t xml:space="preserve">Vargas Ojeda, Jose Mauricio: PENDIENTE POR REVISAR
</t>
        </r>
      </text>
    </comment>
    <comment ref="H74" authorId="3">
      <text>
        <r>
          <rPr>
            <b/>
            <sz val="9"/>
            <rFont val="Tahoma"/>
            <family val="2"/>
          </rPr>
          <t>Vargas Ojeda, Jose Mauricio: NO CUMPLEN, NO TIENEN REFERENTE</t>
        </r>
      </text>
    </comment>
    <comment ref="H75" authorId="3">
      <text>
        <r>
          <rPr>
            <b/>
            <sz val="9"/>
            <rFont val="Tahoma"/>
            <family val="2"/>
          </rPr>
          <t xml:space="preserve">Vargas Ojeda, Jose Mauricio: NO CUMPLEN
</t>
        </r>
      </text>
    </comment>
    <comment ref="H21" authorId="3">
      <text>
        <r>
          <rPr>
            <b/>
            <sz val="9"/>
            <rFont val="Tahoma"/>
            <family val="2"/>
          </rPr>
          <t xml:space="preserve">Vargas Ojeda, Jose Mauricio: YA SE ENCUENTRAN LISTAS PERO NO HAY REFERENTE
</t>
        </r>
      </text>
    </comment>
    <comment ref="BT29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Maria Quintero ubicada 7 piso Edificio CRUE
Kristen Celis ubicada 6 piso Edificio CRUE 
Ivan Patarrolo ubicada 5 piso Edificio CRUE 
Aleyda Montealegre ubicada 3 piso Edificio CRUE </t>
        </r>
      </text>
    </comment>
    <comment ref="BT30" authorId="2">
      <text>
        <r>
          <rPr>
            <b/>
            <sz val="9"/>
            <rFont val="Tahoma"/>
            <family val="2"/>
          </rPr>
          <t>MAURICIO:</t>
        </r>
        <r>
          <rPr>
            <sz val="9"/>
            <rFont val="Tahoma"/>
            <family val="2"/>
          </rPr>
          <t xml:space="preserve">
Maria Quintero ubicada 7 piso Edificio CRUE
Kristen Celis ubicada 6 piso Edificio CRUE 
Ivan Patarrolo ubicada 5 piso Edificio CRUE 
Aleyda Montealegre ubicada 3 piso Edificio CRUE </t>
        </r>
      </text>
    </comment>
    <comment ref="H34" authorId="4">
      <text>
        <r>
          <rPr>
            <sz val="9"/>
            <rFont val="Tahoma"/>
            <family val="2"/>
          </rPr>
          <t xml:space="preserve">entrega  parcial vigencias 2013 2014 1015 2016
</t>
        </r>
      </text>
    </comment>
    <comment ref="H73" authorId="4">
      <text>
        <r>
          <rPr>
            <b/>
            <sz val="9"/>
            <rFont val="Tahoma"/>
            <family val="2"/>
          </rPr>
          <t xml:space="preserve">HABIAN 86 CAJAS DEL AÑO 2014 PENDIENTES PARA BAJAR AL ARCHIVO CENTRAL </t>
        </r>
      </text>
    </comment>
  </commentList>
</comments>
</file>

<file path=xl/sharedStrings.xml><?xml version="1.0" encoding="utf-8"?>
<sst xmlns="http://schemas.openxmlformats.org/spreadsheetml/2006/main" count="516" uniqueCount="362">
  <si>
    <t>000000</t>
  </si>
  <si>
    <t>DESPACHO</t>
  </si>
  <si>
    <t>000100</t>
  </si>
  <si>
    <t>OFICINA ASESORA JURIDICA TUTELAS</t>
  </si>
  <si>
    <t xml:space="preserve">OFICINA ASESORA JURIDICA-GESTION JUDICIAL </t>
  </si>
  <si>
    <t>000200</t>
  </si>
  <si>
    <t>OFICINA ASESORA DE COMUNICACIONES</t>
  </si>
  <si>
    <t>000300</t>
  </si>
  <si>
    <t>OFICINA DE CONTROL INTERNO</t>
  </si>
  <si>
    <t>000400</t>
  </si>
  <si>
    <t>OFICINA ASUNTOS DISCIPLINARIOS</t>
  </si>
  <si>
    <t>010000</t>
  </si>
  <si>
    <t>SUBSECRETARIA DE SALUD PUBLICA</t>
  </si>
  <si>
    <t>N.A.</t>
  </si>
  <si>
    <t>011000</t>
  </si>
  <si>
    <t>DIRECCION DE SALUD COLECTIVA</t>
  </si>
  <si>
    <t>011100</t>
  </si>
  <si>
    <t>SUBDIRECCION DE DETERMINATES DEN SALUD -ZOONOSIS</t>
  </si>
  <si>
    <t>011200</t>
  </si>
  <si>
    <t>SUBDIRECCIÓN DE ACCIONES COLECTIVAS</t>
  </si>
  <si>
    <t>2009-2016</t>
  </si>
  <si>
    <t>012000</t>
  </si>
  <si>
    <t>DIRECCION DE EPIDEMIOLOGIA - ANALISIS</t>
  </si>
  <si>
    <t>012001</t>
  </si>
  <si>
    <t>2004-2012</t>
  </si>
  <si>
    <t>012100</t>
  </si>
  <si>
    <t>SUBDIRECCION DE VIGILANCIA EN SALUD PUBLICA</t>
  </si>
  <si>
    <t>012200</t>
  </si>
  <si>
    <t>SUDDIRECCION DE GESTION  Y EVALUACION DE POLITICAS EN SALUD PUBLICA</t>
  </si>
  <si>
    <t>020000</t>
  </si>
  <si>
    <t>SUBSECRETARIA DE SERVICIOS DE SALUD Y ASEGURAMIENTO</t>
  </si>
  <si>
    <t>2007-2013</t>
  </si>
  <si>
    <t>pendiente</t>
  </si>
  <si>
    <t>021000</t>
  </si>
  <si>
    <t>DUES- DIRECCION DE URGENCIAS Y EMERGENCIAS DE SALUD</t>
  </si>
  <si>
    <t>021100</t>
  </si>
  <si>
    <t>SUBDIRECCION CENTRO REGULADOR DE URGENCIAS Y EMERGENCIAS</t>
  </si>
  <si>
    <t>021200</t>
  </si>
  <si>
    <t>SUBDIRECCION DE RIESGOS EMERGENCIAS Y DESASTRES</t>
  </si>
  <si>
    <t>022000</t>
  </si>
  <si>
    <t>DIRECCION DE CALIDAD DE SERVICIOS DE SALUD</t>
  </si>
  <si>
    <t>022100</t>
  </si>
  <si>
    <t>022200</t>
  </si>
  <si>
    <t>SUBDIRECCIÓN DE CALIDAD Y SEGURIDAD DE SS</t>
  </si>
  <si>
    <t>023000</t>
  </si>
  <si>
    <t>DIRECCION ASEGURAMIENTO Y GARANTIA DEL DERECHO A LA SALUD</t>
  </si>
  <si>
    <t>023100</t>
  </si>
  <si>
    <t xml:space="preserve">SUBDIRECCION DE ADMINISTRACIÓN DEL ASEGURAMIENTO </t>
  </si>
  <si>
    <t>023101</t>
  </si>
  <si>
    <t>2011-2012</t>
  </si>
  <si>
    <t>023200</t>
  </si>
  <si>
    <t>SUBDIRECCION GARANTIA DE ASEGURAMIENTO-</t>
  </si>
  <si>
    <t>024000</t>
  </si>
  <si>
    <t>DIRECCION PROVISION SERVICIOS DE SALUD-</t>
  </si>
  <si>
    <t>024001</t>
  </si>
  <si>
    <t>DIRECCION PROVISION SERVICIOS DE SALUD- ANALISIS POLITICAS SERVICIOS DE SALUD</t>
  </si>
  <si>
    <t>024002</t>
  </si>
  <si>
    <t>DIRECCION PROVISION SERVICIOS DE SALUD - RED DE TRANSPLANTES</t>
  </si>
  <si>
    <t>024003</t>
  </si>
  <si>
    <t>DIRECCION PROVISION SERVICIOS DE SALUD - RED DE SANGRE</t>
  </si>
  <si>
    <t>2013-2016</t>
  </si>
  <si>
    <t>024004</t>
  </si>
  <si>
    <t xml:space="preserve">DIRECCION PROVISION SERVICIOS DE SALUD- HEMOCENTRO DISTRITAL </t>
  </si>
  <si>
    <t>030000</t>
  </si>
  <si>
    <t>SUBSECRETARIA DE GESTION TERRITORIAL,PARTICIPACION Y SERVICIO A LA CIUDADANIA</t>
  </si>
  <si>
    <t>031000</t>
  </si>
  <si>
    <t>DIRECCION DE PARTICIPACION SOCIAL, GESTION TERRITORIAL TRANSECTORIAL - UEL</t>
  </si>
  <si>
    <t>DIRECCION DE PARTICIPACION SOCIAL, GESTION TERRITORIAL TRANSECTORIAL -PARTICIPACION</t>
  </si>
  <si>
    <t>031100</t>
  </si>
  <si>
    <t>SUBDIRECCION TERRITORIAL RED NORTE</t>
  </si>
  <si>
    <t>031200</t>
  </si>
  <si>
    <t>SUBDIRECCION TERRITORIAL RED CENTRO ORIENTE</t>
  </si>
  <si>
    <t>031300</t>
  </si>
  <si>
    <t>SUBDIRECCION TERRITORIAL RED SUR</t>
  </si>
  <si>
    <t>031400</t>
  </si>
  <si>
    <t>SUBDIRECCION TERRITORIAL RED SUR OCCIDENTE</t>
  </si>
  <si>
    <t>032000</t>
  </si>
  <si>
    <t>DIRECCION SERVICIO A LA CIUDADANIA</t>
  </si>
  <si>
    <t>040000</t>
  </si>
  <si>
    <t>SUBSECRETARIA DE PLANEACION Y GESTION SECTORIAL</t>
  </si>
  <si>
    <t>041000</t>
  </si>
  <si>
    <t>DIRECCION DE PLANEACION SECTORIAL- ANALISIS PROGRAMACION Y EVALUACION</t>
  </si>
  <si>
    <t>041002</t>
  </si>
  <si>
    <t>042000</t>
  </si>
  <si>
    <t>DIRECCION DE ANALISIS DE ENTIDADES PUBLICAS DISTRITALES SECTOR SALUD</t>
  </si>
  <si>
    <t>043000</t>
  </si>
  <si>
    <t>DIRECCION INFRAESTRUCTURA  Y TECNOLOGIA-SANEAMIENTO PATRIMONIAL</t>
  </si>
  <si>
    <t>043001</t>
  </si>
  <si>
    <t>DIRECCION INFRAESTRUCTURA  Y TECNOLOGIA</t>
  </si>
  <si>
    <t>050000</t>
  </si>
  <si>
    <t>SUBSECRETARIA CORPORATIVA</t>
  </si>
  <si>
    <t>051000</t>
  </si>
  <si>
    <t>DIRECCION DE GESTION DEL TALENTO HUMANO</t>
  </si>
  <si>
    <t>052000</t>
  </si>
  <si>
    <t>DIRECCION ADMINISTRATIVA</t>
  </si>
  <si>
    <t>052100</t>
  </si>
  <si>
    <t>SUDIRECCION DE CONTRATACION</t>
  </si>
  <si>
    <t>052200</t>
  </si>
  <si>
    <t>SUBDIRECCION DE BIENES Y SERVICIOS-ALMACEN E INVENTARIOS</t>
  </si>
  <si>
    <t>SUBDIRECCION DE BIENES Y SERVICIOS-TRANSPORTES</t>
  </si>
  <si>
    <t>052202</t>
  </si>
  <si>
    <t>SUBDIRECCION DE BIENES Y SERVICIOS-CORRESPONDENCIA</t>
  </si>
  <si>
    <t>052203</t>
  </si>
  <si>
    <t>SUBDIRECCION DE BIENES Y SERVICIOS-RECURSOS FISICOS</t>
  </si>
  <si>
    <t>053000</t>
  </si>
  <si>
    <t>DIRECCION FINANCIERA</t>
  </si>
  <si>
    <t>053002</t>
  </si>
  <si>
    <t>DIRECCION FINANCIERA- TESORERIA</t>
  </si>
  <si>
    <t>053001</t>
  </si>
  <si>
    <t>DIRECCION FINANCIERA-PRESUPUESTO</t>
  </si>
  <si>
    <t>053003</t>
  </si>
  <si>
    <t>DIRECCION FINANCIERA- CONTABILIDAD</t>
  </si>
  <si>
    <t>053004</t>
  </si>
  <si>
    <t>DIRECCION FINANCIERA -COBRO COACTIVO</t>
  </si>
  <si>
    <t>054000</t>
  </si>
  <si>
    <t>DIRECCION TIC</t>
  </si>
  <si>
    <t>054001</t>
  </si>
  <si>
    <t>DIRECCION TIC-INFRAESTRUCTURA Y SERVICIOS TIC</t>
  </si>
  <si>
    <t>054002</t>
  </si>
  <si>
    <t>DIRECCION TIC-PROYECTOS TIC</t>
  </si>
  <si>
    <t>054003</t>
  </si>
  <si>
    <t>DIRECCION TIC-INGENIERIA DE SOFWARE</t>
  </si>
  <si>
    <t>055000</t>
  </si>
  <si>
    <t>DIRECCION DE PLANEACION INSTITUCIONAL Y CALIDAD</t>
  </si>
  <si>
    <t xml:space="preserve"> </t>
  </si>
  <si>
    <t>Elaborado por: Mauricio Vargas Ojeda / Andrea Milena Castillo Espinosa
Revisado por : Carlos Fernando Meza Solis
Aprobado por: Carmen Lucia Tristancho Cediel.</t>
  </si>
  <si>
    <t>COD. DEPENDENCIA</t>
  </si>
  <si>
    <t>NOMBRE DE LA DEPENDENCIA</t>
  </si>
  <si>
    <t>VIGENCIAS  A TRANSFERIR</t>
  </si>
  <si>
    <t>CANTIDAD CAJAS EXISTENTES EN ARCHIVO DE GESTIÓN</t>
  </si>
  <si>
    <t xml:space="preserve">CANTIDAD CAJAS DEPURADAS POR EL ARCHIVO DE GESTIÓN </t>
  </si>
  <si>
    <t>MES PROGRAMADA PARA LA TRANSFERENCIA</t>
  </si>
  <si>
    <t>REFERENTE ARCHIVO CENTRAL</t>
  </si>
  <si>
    <t>REFERENTE DEPENDENCIA</t>
  </si>
  <si>
    <t>EXTENSION TELEFONICA</t>
  </si>
  <si>
    <t>OBSERVACION Y/O REPROGRAMACION</t>
  </si>
  <si>
    <t xml:space="preserve">CANTIDAD CAJAS TRANSFERIDAS  POR EL ARCHIVO DE GESTIÓN </t>
  </si>
  <si>
    <t xml:space="preserve">CANTIDAD DE UNIDADES DOCUMENTALES QUE REQUIREN SER  TRANSFERIDAS PARA  DESCONGESTIONAR EL AG </t>
  </si>
  <si>
    <t>CARGO</t>
  </si>
  <si>
    <t>NÚMERO DE DOCUMENTO</t>
  </si>
  <si>
    <t>TIPO DE VINCULACIÓN</t>
  </si>
  <si>
    <t>TOTAL DE M.L. A OCUPAR</t>
  </si>
  <si>
    <t>ESTANTERIA REQUERIDA PARA ARCHIVAR LAS DEMAS TRANSFERENCIAS</t>
  </si>
  <si>
    <t>ESTANTERIA EXISTENTE  ARCHIVO CENTRAL</t>
  </si>
  <si>
    <t xml:space="preserve">TOTAL  DE CAJAS </t>
  </si>
  <si>
    <t>TOTAL TRANSFERENCIAS + DEPURACIÓNCION</t>
  </si>
  <si>
    <t xml:space="preserve">Tecnico </t>
  </si>
  <si>
    <t xml:space="preserve">Contratista </t>
  </si>
  <si>
    <t xml:space="preserve">TIPO DE FORMACION ACADEMICA </t>
  </si>
  <si>
    <t>Alix Eliana Alfonso Romero
Jorge Alberto Leon Puentes</t>
  </si>
  <si>
    <t>52070151
80032072</t>
  </si>
  <si>
    <t>Diego Alexander Galindo Soracipa</t>
  </si>
  <si>
    <t>Tecnico</t>
  </si>
  <si>
    <t>Clara Isabel Cruz Osorio</t>
  </si>
  <si>
    <t xml:space="preserve">Planta </t>
  </si>
  <si>
    <t>Geidys Polanco Gomez
Olga Lucia Castro Forero</t>
  </si>
  <si>
    <t>52762621
65774954</t>
  </si>
  <si>
    <t>9336
9712</t>
  </si>
  <si>
    <t>Tecnólogo
Profesional</t>
  </si>
  <si>
    <t>Contratista
Contratista</t>
  </si>
  <si>
    <t>Profesional</t>
  </si>
  <si>
    <t>Paola Ramirez
Adriana Angulo Pineda</t>
  </si>
  <si>
    <t>52725470
52976776</t>
  </si>
  <si>
    <t xml:space="preserve">Planta
Planta  </t>
  </si>
  <si>
    <t>9710
9331</t>
  </si>
  <si>
    <t>Planta</t>
  </si>
  <si>
    <t>Rosa Libia Londoño E.</t>
  </si>
  <si>
    <t>No cuentan con personal ni de contrato y de planta para adelantar las actividades relacionadas con la gestion documental.</t>
  </si>
  <si>
    <t>Lida Azucena Vargas Gonzalez</t>
  </si>
  <si>
    <t xml:space="preserve">Sandra Milena Rodriguez Ortiz </t>
  </si>
  <si>
    <t>Contrato</t>
  </si>
  <si>
    <t>Martin Holguin Barreto</t>
  </si>
  <si>
    <t>Contratista</t>
  </si>
  <si>
    <t>Vilma Cecilia Carranza Vargas</t>
  </si>
  <si>
    <t>Bachiller</t>
  </si>
  <si>
    <t>9707-9771</t>
  </si>
  <si>
    <t>Freynan Rodriguez Montes</t>
  </si>
  <si>
    <t>No informa</t>
  </si>
  <si>
    <t xml:space="preserve">Secretario </t>
  </si>
  <si>
    <t>Nathaly Trujillo Alcala</t>
  </si>
  <si>
    <t>Maria isabel Salamanca Baez    Blanca Doris Romero Suarez   Liliana Beleño Cabrales              Olga Emilia Mejia Olarte             Erika Johanna Molina Real           Alba Garcia Betancourt</t>
  </si>
  <si>
    <t>39646533        51727721        63458502        41772729        35424132        41700323</t>
  </si>
  <si>
    <t xml:space="preserve">9512             9730             9522             9522             9872             9688 </t>
  </si>
  <si>
    <t xml:space="preserve">Contrato      </t>
  </si>
  <si>
    <t>Alfonso Molano                         Jenny Lorena Moreno</t>
  </si>
  <si>
    <t>79232106        53043931</t>
  </si>
  <si>
    <t xml:space="preserve">9797             9583 </t>
  </si>
  <si>
    <t xml:space="preserve">Luz Enit Molano Osorio                Jaime Santiago Lanzziano </t>
  </si>
  <si>
    <t>52237077           9534722</t>
  </si>
  <si>
    <t>9305              9723</t>
  </si>
  <si>
    <t>Auxiliar</t>
  </si>
  <si>
    <t>79,232,106</t>
  </si>
  <si>
    <t>Planta provisional</t>
  </si>
  <si>
    <t xml:space="preserve">yudy andrea velasquez echeverria </t>
  </si>
  <si>
    <t xml:space="preserve">Tecnica </t>
  </si>
  <si>
    <t>Tecnica</t>
  </si>
  <si>
    <t>Contratista
Contratista
Planta - Provisional</t>
  </si>
  <si>
    <t>Bacteriologa.</t>
  </si>
  <si>
    <t xml:space="preserve">Ext: 9359 
</t>
  </si>
  <si>
    <t xml:space="preserve">Contratista- profesional especializada </t>
  </si>
  <si>
    <t xml:space="preserve">NO CUENTA CON REFERTES </t>
  </si>
  <si>
    <t>PLANTA</t>
  </si>
  <si>
    <t>Bachiller, Estudio en auxiliar de enfermeria</t>
  </si>
  <si>
    <t>Tecnico 
Tecnico
Tecnico
Bachiller
Bachiller
Tecnico</t>
  </si>
  <si>
    <t>Tecnico
Tecnico
Tecnico
Tecnico
Tecnico
Tecnico</t>
  </si>
  <si>
    <t>Contrato
Contrato
Contrato
Planta- carrera admi..
Contrato
Planta-carrera admi..</t>
  </si>
  <si>
    <t>Bachiller
Tecnico</t>
  </si>
  <si>
    <t>Tecnico 
Tecnico</t>
  </si>
  <si>
    <t>Planta        
Contrato</t>
  </si>
  <si>
    <t xml:space="preserve">Sonia Janeth garcia </t>
  </si>
  <si>
    <t>Licenciatura    
Tecnico</t>
  </si>
  <si>
    <t xml:space="preserve">Planta- Carrera admi..
Planta - Provisional
</t>
  </si>
  <si>
    <t>Tecnico
Tecnico</t>
  </si>
  <si>
    <t>Sol Yaneth Quintero Garcia</t>
  </si>
  <si>
    <t>Planta - Provisional</t>
  </si>
  <si>
    <t xml:space="preserve">Rene German  Rozo Martinez
Orlando Jose Salazar Rivera
Maria Ines Zalabata Ospino
</t>
  </si>
  <si>
    <t xml:space="preserve">Tecnico
Tecnico 
Tecnico </t>
  </si>
  <si>
    <t xml:space="preserve">79411172
1065564215
49762191
</t>
  </si>
  <si>
    <r>
      <t xml:space="preserve">DIRECCION DE EPIDEMIOLOGIA-ANALISIS - </t>
    </r>
    <r>
      <rPr>
        <b/>
        <sz val="8"/>
        <color indexed="8"/>
        <rFont val="Arial"/>
        <family val="2"/>
      </rPr>
      <t>LABORATORIO DE SALUD PUBLICA</t>
    </r>
  </si>
  <si>
    <r>
      <t>SUBDIRECCION DE VIGILANCIA EN SALUD PUBLICA</t>
    </r>
    <r>
      <rPr>
        <b/>
        <sz val="8"/>
        <color indexed="8"/>
        <rFont val="Arial"/>
        <family val="2"/>
      </rPr>
      <t xml:space="preserve"> (PROCESOS LEGALES)</t>
    </r>
  </si>
  <si>
    <r>
      <t xml:space="preserve">SUBDIRECCION DE INSPECCION, VIGILANCIA  Y CONTROL DE  SERVICOS DE SALUD- </t>
    </r>
    <r>
      <rPr>
        <b/>
        <sz val="8"/>
        <color indexed="8"/>
        <rFont val="Arial"/>
        <family val="2"/>
      </rPr>
      <t>SALUD OCUPACIONAL</t>
    </r>
  </si>
  <si>
    <r>
      <t>SUBDIRECCION DE INSPECCION, VIGILANCIA  Y CONTROL DE  SERVICOS DE SALUD-</t>
    </r>
    <r>
      <rPr>
        <b/>
        <sz val="8"/>
        <color indexed="8"/>
        <rFont val="Arial"/>
        <family val="2"/>
      </rPr>
      <t xml:space="preserve"> REGISTROS</t>
    </r>
  </si>
  <si>
    <r>
      <t xml:space="preserve">SUBDIRECCION DE ADMINISTRACIÓN DEL ASEGURAMIENTO - </t>
    </r>
    <r>
      <rPr>
        <b/>
        <sz val="8"/>
        <color indexed="8"/>
        <rFont val="Arial"/>
        <family val="2"/>
      </rPr>
      <t>VINCULADOS</t>
    </r>
  </si>
  <si>
    <t>Carlos Arturo Arcecio</t>
  </si>
  <si>
    <t>Yamile Muñoz Cajamarca</t>
  </si>
  <si>
    <t>Tecnologa</t>
  </si>
  <si>
    <t xml:space="preserve">Contratista
</t>
  </si>
  <si>
    <t>Aleyda Montealegre</t>
  </si>
  <si>
    <t xml:space="preserve">
Auxiliar de enfermeria </t>
  </si>
  <si>
    <t xml:space="preserve">
Contratista</t>
  </si>
  <si>
    <t>Lucia Diaz</t>
  </si>
  <si>
    <t>Secretaria</t>
  </si>
  <si>
    <t xml:space="preserve">Carmen Etel Orjuela                </t>
  </si>
  <si>
    <t xml:space="preserve">Secretaria
</t>
  </si>
  <si>
    <t xml:space="preserve">Tecnico 
</t>
  </si>
  <si>
    <t xml:space="preserve">Planta     
</t>
  </si>
  <si>
    <t>Monica Perez</t>
  </si>
  <si>
    <t xml:space="preserve">Auxiliar de Enfermeria </t>
  </si>
  <si>
    <t>Suat Viviana Galan Muñoz Nancy Hernandez Carvajal</t>
  </si>
  <si>
    <t>Bachiller                                   Tecnico  profesional</t>
  </si>
  <si>
    <t>1010179146 39531811</t>
  </si>
  <si>
    <t>Planta provisional         Planta Provisional</t>
  </si>
  <si>
    <t xml:space="preserve">Camilo Martinez            manuel romero                sandra ensiciso               oscar rojas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</si>
  <si>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operativo              Tecnico Operativo            Tecnico Operativo            Tecnico operativo </t>
  </si>
  <si>
    <t>80173063 80188439 52352402 79900101</t>
  </si>
  <si>
    <t>Planta                             Planta                                 Contrato                                      Planta</t>
  </si>
  <si>
    <t xml:space="preserve">Alfonso Molano                                         </t>
  </si>
  <si>
    <t>Jhon Agustin Raquejo                              Karina Alvarado Gonzalez</t>
  </si>
  <si>
    <t>79744668                26427191</t>
  </si>
  <si>
    <t xml:space="preserve">Contrato
Planta </t>
  </si>
  <si>
    <t xml:space="preserve">Tecnico            
Tecnico
</t>
  </si>
  <si>
    <t xml:space="preserve">Tecnico
Tecnico
</t>
  </si>
  <si>
    <t xml:space="preserve">9066              9435             </t>
  </si>
  <si>
    <t>Catalina Gómez Zapata
Mauricio Forero Vargas 
Myriam Devia Gonzalez</t>
  </si>
  <si>
    <t xml:space="preserve">
Bachiller
Bachiller</t>
  </si>
  <si>
    <t>52810272
80737930
35495780</t>
  </si>
  <si>
    <t>Auxiliar
Auxiliar
Auxiliar</t>
  </si>
  <si>
    <t>Contratista
Planta - Provisional
Planta- Carrera admi..</t>
  </si>
  <si>
    <t>9728
9839
9550</t>
  </si>
  <si>
    <t>Diego Hernando Rueda Peralta                                            Dikson Rodriguez                     Geidy  Gracia</t>
  </si>
  <si>
    <t>Estudiante de Septimo semestre de Sistemas de informacion y documentacion                   Tecnico en Archivo</t>
  </si>
  <si>
    <t>80006306
74610984 1026558438</t>
  </si>
  <si>
    <t xml:space="preserve">Tecnico                                     Tecnico                                Tecnico </t>
  </si>
  <si>
    <t>Contratista                                      Contratista                     Contratista</t>
  </si>
  <si>
    <t xml:space="preserve">Felix Mauricio Blanco </t>
  </si>
  <si>
    <t>Nidia Leon</t>
  </si>
  <si>
    <t>Nubia Mayorga</t>
  </si>
  <si>
    <t>?</t>
  </si>
  <si>
    <t xml:space="preserve">
Anguie Suarez Jimenez</t>
  </si>
  <si>
    <t xml:space="preserve">
Profesional</t>
  </si>
  <si>
    <t xml:space="preserve">
1022396640</t>
  </si>
  <si>
    <t xml:space="preserve">Silvia Lopez </t>
  </si>
  <si>
    <t>Diana Carolina Gutierrez</t>
  </si>
  <si>
    <t xml:space="preserve">Profesional </t>
  </si>
  <si>
    <t xml:space="preserve">profesional </t>
  </si>
  <si>
    <t xml:space="preserve">NO HAY NECESIDA 4/72 YA HIZO EL PROCESO </t>
  </si>
  <si>
    <t>2009-2015</t>
  </si>
  <si>
    <t>2011 - 2013</t>
  </si>
  <si>
    <t>4 SEMANA DE MAYO</t>
  </si>
  <si>
    <t>4 SEMANA DE SEPTIEMBRE</t>
  </si>
  <si>
    <t>2013-2015</t>
  </si>
  <si>
    <t>3 SEMANA DE NOVIEMBRE</t>
  </si>
  <si>
    <t>2 SEMANA DE OCTUBRE</t>
  </si>
  <si>
    <t>ELIMINACION 10 CAJAS</t>
  </si>
  <si>
    <t>ELIMINACION DE 10 CAJAS</t>
  </si>
  <si>
    <t>ELIMINACION 20 CAJAS</t>
  </si>
  <si>
    <t>2011- 2013</t>
  </si>
  <si>
    <t>NO HAY REFERENTE DE ARCHIVO</t>
  </si>
  <si>
    <t>N</t>
  </si>
  <si>
    <t>NO HAY NECESIDAD DE TRANFERIR</t>
  </si>
  <si>
    <t>2014</t>
  </si>
  <si>
    <t>10 CAJAS PARA ELIMINACION</t>
  </si>
  <si>
    <t>NO HAY NECESIDA DE TRANSFERIR</t>
  </si>
  <si>
    <t>PENDIENTE</t>
  </si>
  <si>
    <t>2008-2015</t>
  </si>
  <si>
    <t>2 SEMANA DE ABRIL</t>
  </si>
  <si>
    <t>2001-2015</t>
  </si>
  <si>
    <t>2 SEMANA DE NOVIEMBRE</t>
  </si>
  <si>
    <t>2010-2011</t>
  </si>
  <si>
    <t>1 SEMANA DE JULIO 4 SEMANA DE NOVIBRE</t>
  </si>
  <si>
    <t>4 SEMANA DE OCTUBRE</t>
  </si>
  <si>
    <t>2013-2014</t>
  </si>
  <si>
    <t>3 SEMANA DE JUNIO 4 SEMANA DE OCTUBRE</t>
  </si>
  <si>
    <t>REFERENTE ESTA EN LICENCIA</t>
  </si>
  <si>
    <t>23200</t>
  </si>
  <si>
    <r>
      <t xml:space="preserve">SUBDIRECCION DE ADMINISTRACIÓN DEL ASEGURAMIENTO - </t>
    </r>
    <r>
      <rPr>
        <b/>
        <sz val="8"/>
        <color indexed="8"/>
        <rFont val="Arial"/>
        <family val="2"/>
      </rPr>
      <t>VINCULADOS</t>
    </r>
  </si>
  <si>
    <t>NO HAY FREFERENTE</t>
  </si>
  <si>
    <t>23201</t>
  </si>
  <si>
    <t>SUBDIRECCION GARANTIA DE ASEGURAMIENTO- SQS</t>
  </si>
  <si>
    <t>23202</t>
  </si>
  <si>
    <t>SUBDIRECCION GARANTIA DE ASEGURAMIENTO- CUENTAS MEDICAS</t>
  </si>
  <si>
    <t>162 ELIMINACION CAJAS</t>
  </si>
  <si>
    <t>2012-2015</t>
  </si>
  <si>
    <t xml:space="preserve">3 SEMANA DE JUNIO  </t>
  </si>
  <si>
    <t>2006- 2013</t>
  </si>
  <si>
    <t>4 SEMANA DE JULIO</t>
  </si>
  <si>
    <t>2011-2015</t>
  </si>
  <si>
    <t>4 SEMANA AGOSTO (5 CAJAS ELIMINACION)</t>
  </si>
  <si>
    <t>2 SEMANA DE MAYO</t>
  </si>
  <si>
    <t>ESTA PENDIENTE POR ESTABLECER FECHA DE ENTREGA</t>
  </si>
  <si>
    <t>ESTA EN PROCESO DE REORGANIZACION DE ARCHIVO</t>
  </si>
  <si>
    <t>2014-2015</t>
  </si>
  <si>
    <t>NO REQUIERE TRANSFERIR</t>
  </si>
  <si>
    <t>1 SEMANA DE ABRIL</t>
  </si>
  <si>
    <t>4 SEMANA DE ABRIL</t>
  </si>
  <si>
    <t>2000-2016</t>
  </si>
  <si>
    <t>YA SE ENTREGO POR 4/72</t>
  </si>
  <si>
    <t>SE ENTREGA 2013 4 SEMANA DE NOVIEMBRE</t>
  </si>
  <si>
    <t>1 SEMANA ABRIL</t>
  </si>
  <si>
    <t>4 SEMANA DE NOVIEMBRE</t>
  </si>
  <si>
    <t>CANTIDAD CAJAS DEPURADAS POR EL ARCHIVO DE GESTIÓN MES MARZO 2018</t>
  </si>
  <si>
    <t>CANTIDAD CAJAS DEPURADAS POR EL ARCHIVO DE GESTIÓN MES FEBRERO 2018</t>
  </si>
  <si>
    <t>CANTIDAD CAJAS DEPURADAS POR EL ARCHIVO DE GESTIÓN MES ABRIL 2018</t>
  </si>
  <si>
    <t>CANTIDAD CAJAS DEPURADAS POR EL ARCHIVO DE GESTIÓN MES MAYO 2018</t>
  </si>
  <si>
    <t>CANTIDAD CAJAS DEPURADAS POR EL ARCHIVO DE GESTIÓN MES JUNIO 2018</t>
  </si>
  <si>
    <t>CANTIDAD CAJAS DEPURADAS POR EL ARCHIVO DE GESTIÓN MES JULIO 2018</t>
  </si>
  <si>
    <t>CANTIDAD CAJAS DEPURADAS POR EL ARCHIVO DE GESTIÓN MES AGOSTO 2018</t>
  </si>
  <si>
    <t>CANTIDAD CAJAS DEPURADAS POR EL ARCHIVO DE GESTIÓN MES SEPTIEMBRE 2018</t>
  </si>
  <si>
    <t>CANTIDAD CAJAS DEPURADAS POR EL ARCHIVO DE GESTIÓN MES OCTUBRE 2018</t>
  </si>
  <si>
    <t>CANTIDAD CAJAS DEPURADAS POR EL ARCHIVO DE GESTIÓN MES NOVIEMBRE 2018</t>
  </si>
  <si>
    <t>CANTIDAD CAJAS DEPURADAS POR EL ARCHIVO DE GESTIÓN MES DICIEMBRE 2018</t>
  </si>
  <si>
    <t>CANTIDAD DE CAJAS QUE SE COMPROMETEN A TRANSFERIR VIGENCIA  2018</t>
  </si>
  <si>
    <t>FECHA Y RADICADO  TRANS. EFECTUADAS 2018</t>
  </si>
  <si>
    <t>CANTIDAD CAJAS DEPURADAS POR EL ARCHIVO DE GESTIÓN MES ENERO 2018</t>
  </si>
  <si>
    <t>R: 2018IE 12146</t>
  </si>
  <si>
    <t xml:space="preserve">  R:2018IE10227</t>
  </si>
  <si>
    <t>R: 2018IE11095 88 CAJAS CORRESPONDIENTES  AL AÑO 2015</t>
  </si>
  <si>
    <t>R:2018IE10411</t>
  </si>
  <si>
    <t>R:2018IE13746</t>
  </si>
  <si>
    <t>R:2018IE13285</t>
  </si>
  <si>
    <t>4 SEMANA JUNIO ENTREGA PARCIAL</t>
  </si>
  <si>
    <t>1 SEMANA DE MAYO SE APLAZA PARA LA  SEMANA DE JULIO</t>
  </si>
  <si>
    <t>SUBDIRECCION DE INSPECCION, VIGILANCIA  Y CONTROL DE  SERVICOS DE SALUD (Habilitacion)</t>
  </si>
  <si>
    <t>2 SEMANA DE ABRIL SE APLAZO PARA LA 4 SEMANA DE JUNIO</t>
  </si>
  <si>
    <t>4 SEMANA DE MAYO ESTA PENDIENTE POR ENTREGA DE 4/72</t>
  </si>
  <si>
    <t>R: 2018IE14962</t>
  </si>
  <si>
    <t>ENTREGA 43 CAJAS 4 SEMANA DE ABRIL 2 ENTREGA 105 CAJAS 4 SEMANA DE AGOSTO</t>
  </si>
  <si>
    <t>entrega parcial R:2018IE14518</t>
  </si>
  <si>
    <t xml:space="preserve">R:2018IE8610 </t>
  </si>
  <si>
    <t>SUBDIRECCIÓN DE BIENES Y SERVICIOS
SISTEMA INTEGRADO DE GESTION 
CONTROL DE DOCUMENTOS
SEGUIMIENTO A TRANSFERENCIAS PRIMARIAS
Código: SDS-BYS-FT-061 V.1</t>
  </si>
  <si>
    <t>TOTAL TRANSFERENCIAS EJECUTADA 2018</t>
  </si>
  <si>
    <t>TOTAL DEPURACIÓN_2018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</si>
</sst>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9C0006"/>
      <name val="Calibri"/>
      <family val="2"/>
    </font>
    <font>
      <sz val="12"/>
      <color theme="1"/>
      <name val="Arial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1" fillId="33" borderId="10" xfId="0" applyFont="1" applyFill="1" applyBorder="1" applyAlignment="1" applyProtection="1">
      <alignment horizontal="justify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9" fillId="34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30" borderId="10" xfId="46" applyBorder="1" applyAlignment="1">
      <alignment horizontal="left" wrapText="1"/>
    </xf>
    <xf numFmtId="0" fontId="43" fillId="30" borderId="11" xfId="46" applyBorder="1" applyAlignment="1">
      <alignment horizontal="left" wrapText="1"/>
    </xf>
    <xf numFmtId="0" fontId="43" fillId="30" borderId="0" xfId="46" applyAlignment="1">
      <alignment/>
    </xf>
    <xf numFmtId="0" fontId="52" fillId="33" borderId="10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wrapText="1"/>
    </xf>
    <xf numFmtId="0" fontId="52" fillId="33" borderId="19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wrapText="1"/>
    </xf>
    <xf numFmtId="0" fontId="53" fillId="33" borderId="10" xfId="0" applyFont="1" applyFill="1" applyBorder="1" applyAlignment="1" applyProtection="1">
      <alignment vertical="center" wrapText="1"/>
      <protection hidden="1"/>
    </xf>
    <xf numFmtId="0" fontId="53" fillId="33" borderId="10" xfId="46" applyFont="1" applyFill="1" applyBorder="1" applyAlignment="1" applyProtection="1">
      <alignment vertical="center" wrapText="1"/>
      <protection hidden="1"/>
    </xf>
    <xf numFmtId="0" fontId="53" fillId="33" borderId="16" xfId="0" applyFont="1" applyFill="1" applyBorder="1" applyAlignment="1" applyProtection="1">
      <alignment vertical="center" wrapText="1"/>
      <protection hidden="1"/>
    </xf>
    <xf numFmtId="0" fontId="53" fillId="33" borderId="16" xfId="46" applyFont="1" applyFill="1" applyBorder="1" applyAlignment="1" applyProtection="1">
      <alignment vertical="center" wrapText="1"/>
      <protection hidden="1"/>
    </xf>
    <xf numFmtId="0" fontId="53" fillId="33" borderId="21" xfId="0" applyFont="1" applyFill="1" applyBorder="1" applyAlignment="1" applyProtection="1">
      <alignment vertical="center" wrapText="1"/>
      <protection hidden="1"/>
    </xf>
    <xf numFmtId="0" fontId="53" fillId="33" borderId="22" xfId="46" applyFont="1" applyFill="1" applyBorder="1" applyAlignment="1" applyProtection="1">
      <alignment vertical="center" wrapText="1"/>
      <protection hidden="1"/>
    </xf>
    <xf numFmtId="0" fontId="53" fillId="33" borderId="23" xfId="0" applyFont="1" applyFill="1" applyBorder="1" applyAlignment="1" applyProtection="1">
      <alignment vertical="center" wrapText="1"/>
      <protection hidden="1"/>
    </xf>
    <xf numFmtId="0" fontId="53" fillId="33" borderId="24" xfId="0" applyFont="1" applyFill="1" applyBorder="1" applyAlignment="1" applyProtection="1">
      <alignment vertical="center" wrapText="1"/>
      <protection hidden="1"/>
    </xf>
    <xf numFmtId="0" fontId="53" fillId="33" borderId="25" xfId="46" applyFont="1" applyFill="1" applyBorder="1" applyAlignment="1" applyProtection="1">
      <alignment vertical="center" wrapText="1"/>
      <protection hidden="1"/>
    </xf>
    <xf numFmtId="0" fontId="53" fillId="33" borderId="26" xfId="0" applyFont="1" applyFill="1" applyBorder="1" applyAlignment="1" applyProtection="1">
      <alignment vertical="center" wrapText="1"/>
      <protection hidden="1"/>
    </xf>
    <xf numFmtId="0" fontId="53" fillId="33" borderId="24" xfId="0" applyFont="1" applyFill="1" applyBorder="1" applyAlignment="1" applyProtection="1">
      <alignment wrapText="1"/>
      <protection hidden="1"/>
    </xf>
    <xf numFmtId="0" fontId="53" fillId="33" borderId="25" xfId="46" applyFont="1" applyFill="1" applyBorder="1" applyAlignment="1" applyProtection="1">
      <alignment wrapText="1"/>
      <protection hidden="1"/>
    </xf>
    <xf numFmtId="0" fontId="53" fillId="33" borderId="26" xfId="0" applyFont="1" applyFill="1" applyBorder="1" applyAlignment="1" applyProtection="1">
      <alignment wrapText="1"/>
      <protection hidden="1"/>
    </xf>
    <xf numFmtId="0" fontId="53" fillId="33" borderId="27" xfId="0" applyFont="1" applyFill="1" applyBorder="1" applyAlignment="1" applyProtection="1">
      <alignment vertical="center" wrapText="1"/>
      <protection hidden="1"/>
    </xf>
    <xf numFmtId="0" fontId="53" fillId="33" borderId="28" xfId="46" applyFont="1" applyFill="1" applyBorder="1" applyAlignment="1" applyProtection="1">
      <alignment vertical="center" wrapText="1"/>
      <protection hidden="1"/>
    </xf>
    <xf numFmtId="0" fontId="53" fillId="33" borderId="29" xfId="0" applyFont="1" applyFill="1" applyBorder="1" applyAlignment="1" applyProtection="1">
      <alignment vertical="center" wrapText="1"/>
      <protection hidden="1"/>
    </xf>
    <xf numFmtId="0" fontId="53" fillId="33" borderId="20" xfId="0" applyFont="1" applyFill="1" applyBorder="1" applyAlignment="1" applyProtection="1">
      <alignment vertical="center" wrapText="1"/>
      <protection hidden="1"/>
    </xf>
    <xf numFmtId="0" fontId="53" fillId="33" borderId="20" xfId="46" applyFont="1" applyFill="1" applyBorder="1" applyAlignment="1" applyProtection="1">
      <alignment vertical="center" wrapText="1"/>
      <protection hidden="1"/>
    </xf>
    <xf numFmtId="0" fontId="53" fillId="33" borderId="10" xfId="0" applyFont="1" applyFill="1" applyBorder="1" applyAlignment="1" applyProtection="1">
      <alignment wrapText="1"/>
      <protection hidden="1"/>
    </xf>
    <xf numFmtId="0" fontId="53" fillId="33" borderId="0" xfId="0" applyFont="1" applyFill="1" applyAlignment="1">
      <alignment/>
    </xf>
    <xf numFmtId="171" fontId="53" fillId="33" borderId="10" xfId="47" applyFont="1" applyFill="1" applyBorder="1" applyAlignment="1" applyProtection="1">
      <alignment vertical="center" wrapText="1"/>
      <protection hidden="1"/>
    </xf>
    <xf numFmtId="0" fontId="53" fillId="33" borderId="10" xfId="47" applyNumberFormat="1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>
      <alignment horizontal="left" wrapText="1"/>
    </xf>
    <xf numFmtId="0" fontId="54" fillId="30" borderId="10" xfId="46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5" fillId="33" borderId="28" xfId="0" applyFont="1" applyFill="1" applyBorder="1" applyAlignment="1" applyProtection="1">
      <alignment horizontal="left" vertical="center" wrapText="1"/>
      <protection hidden="1"/>
    </xf>
    <xf numFmtId="0" fontId="55" fillId="33" borderId="30" xfId="0" applyFont="1" applyFill="1" applyBorder="1" applyAlignment="1" applyProtection="1">
      <alignment horizontal="left" vertical="center" wrapText="1"/>
      <protection hidden="1"/>
    </xf>
    <xf numFmtId="0" fontId="55" fillId="33" borderId="29" xfId="0" applyFont="1" applyFill="1" applyBorder="1" applyAlignment="1" applyProtection="1">
      <alignment horizontal="center" vertical="center" wrapText="1"/>
      <protection hidden="1"/>
    </xf>
    <xf numFmtId="1" fontId="55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55" fillId="33" borderId="28" xfId="0" applyFont="1" applyFill="1" applyBorder="1" applyAlignment="1" applyProtection="1">
      <alignment horizontal="center" vertical="center" wrapText="1"/>
      <protection hidden="1"/>
    </xf>
    <xf numFmtId="0" fontId="56" fillId="33" borderId="10" xfId="0" applyFont="1" applyFill="1" applyBorder="1" applyAlignment="1" applyProtection="1">
      <alignment horizontal="center" vertical="center" wrapText="1"/>
      <protection hidden="1"/>
    </xf>
    <xf numFmtId="0" fontId="56" fillId="33" borderId="10" xfId="0" applyFont="1" applyFill="1" applyBorder="1" applyAlignment="1" applyProtection="1">
      <alignment horizontal="left" vertical="center" wrapText="1"/>
      <protection hidden="1"/>
    </xf>
    <xf numFmtId="49" fontId="57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57" fillId="33" borderId="10" xfId="0" applyNumberFormat="1" applyFont="1" applyFill="1" applyBorder="1" applyAlignment="1" applyProtection="1">
      <alignment horizontal="left" vertical="center" wrapText="1"/>
      <protection hidden="1"/>
    </xf>
    <xf numFmtId="49" fontId="58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51" fillId="33" borderId="20" xfId="0" applyFont="1" applyFill="1" applyBorder="1" applyAlignment="1" applyProtection="1">
      <alignment horizontal="justify" vertical="center" wrapText="1"/>
      <protection hidden="1"/>
    </xf>
    <xf numFmtId="0" fontId="56" fillId="33" borderId="20" xfId="0" applyFont="1" applyFill="1" applyBorder="1" applyAlignment="1" applyProtection="1">
      <alignment horizontal="left" vertical="center" wrapText="1"/>
      <protection hidden="1"/>
    </xf>
    <xf numFmtId="0" fontId="56" fillId="33" borderId="20" xfId="0" applyFont="1" applyFill="1" applyBorder="1" applyAlignment="1" applyProtection="1">
      <alignment horizontal="center" vertical="center" wrapText="1"/>
      <protection hidden="1"/>
    </xf>
    <xf numFmtId="1" fontId="56" fillId="33" borderId="20" xfId="0" applyNumberFormat="1" applyFont="1" applyFill="1" applyBorder="1" applyAlignment="1" applyProtection="1">
      <alignment horizontal="center" vertical="center" wrapText="1"/>
      <protection hidden="1"/>
    </xf>
    <xf numFmtId="1" fontId="56" fillId="33" borderId="20" xfId="0" applyNumberFormat="1" applyFont="1" applyFill="1" applyBorder="1" applyAlignment="1" applyProtection="1">
      <alignment horizontal="left" vertical="center" wrapText="1"/>
      <protection hidden="1"/>
    </xf>
    <xf numFmtId="49" fontId="58" fillId="33" borderId="32" xfId="0" applyNumberFormat="1" applyFont="1" applyFill="1" applyBorder="1" applyAlignment="1" applyProtection="1">
      <alignment horizontal="left" vertical="center" wrapText="1"/>
      <protection hidden="1"/>
    </xf>
    <xf numFmtId="1" fontId="56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56" fillId="33" borderId="33" xfId="0" applyFont="1" applyFill="1" applyBorder="1" applyAlignment="1" applyProtection="1">
      <alignment horizontal="center" vertical="center" wrapText="1"/>
      <protection hidden="1"/>
    </xf>
    <xf numFmtId="0" fontId="52" fillId="33" borderId="10" xfId="0" applyNumberFormat="1" applyFont="1" applyFill="1" applyBorder="1" applyAlignment="1" applyProtection="1">
      <alignment horizontal="left" vertical="center" wrapText="1"/>
      <protection hidden="1"/>
    </xf>
    <xf numFmtId="1" fontId="57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52" fillId="33" borderId="33" xfId="0" applyNumberFormat="1" applyFont="1" applyFill="1" applyBorder="1" applyAlignment="1" applyProtection="1">
      <alignment horizontal="left" vertical="center" wrapText="1"/>
      <protection hidden="1"/>
    </xf>
    <xf numFmtId="1" fontId="57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 applyProtection="1">
      <alignment horizontal="left" vertical="center" wrapText="1"/>
      <protection hidden="1"/>
    </xf>
    <xf numFmtId="1" fontId="5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35" borderId="20" xfId="0" applyFont="1" applyFill="1" applyBorder="1" applyAlignment="1" applyProtection="1">
      <alignment horizontal="center" vertical="center" wrapText="1"/>
      <protection hidden="1"/>
    </xf>
    <xf numFmtId="0" fontId="56" fillId="35" borderId="10" xfId="0" applyFont="1" applyFill="1" applyBorder="1" applyAlignment="1" applyProtection="1">
      <alignment horizontal="center" vertical="center" wrapText="1"/>
      <protection hidden="1"/>
    </xf>
    <xf numFmtId="0" fontId="57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53" fillId="33" borderId="20" xfId="0" applyFont="1" applyFill="1" applyBorder="1" applyAlignment="1" applyProtection="1">
      <alignment vertical="center" wrapText="1"/>
      <protection hidden="1"/>
    </xf>
    <xf numFmtId="0" fontId="53" fillId="33" borderId="20" xfId="46" applyFont="1" applyFill="1" applyBorder="1" applyAlignment="1" applyProtection="1">
      <alignment vertical="center" wrapText="1"/>
      <protection hidden="1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0" fontId="55" fillId="33" borderId="25" xfId="0" applyFont="1" applyFill="1" applyBorder="1" applyAlignment="1" applyProtection="1">
      <alignment horizontal="center" vertical="center" wrapText="1"/>
      <protection hidden="1"/>
    </xf>
    <xf numFmtId="0" fontId="55" fillId="35" borderId="25" xfId="0" applyFont="1" applyFill="1" applyBorder="1" applyAlignment="1" applyProtection="1">
      <alignment horizontal="center" vertical="center" wrapText="1"/>
      <protection hidden="1"/>
    </xf>
    <xf numFmtId="0" fontId="55" fillId="33" borderId="25" xfId="46" applyFont="1" applyFill="1" applyBorder="1" applyAlignment="1" applyProtection="1">
      <alignment horizontal="center" vertical="center" wrapText="1"/>
      <protection hidden="1"/>
    </xf>
    <xf numFmtId="0" fontId="55" fillId="33" borderId="25" xfId="0" applyFont="1" applyFill="1" applyBorder="1" applyAlignment="1" applyProtection="1">
      <alignment horizontal="left" vertical="center" wrapText="1"/>
      <protection hidden="1"/>
    </xf>
    <xf numFmtId="0" fontId="55" fillId="33" borderId="26" xfId="0" applyFont="1" applyFill="1" applyBorder="1" applyAlignment="1" applyProtection="1">
      <alignment horizontal="center" vertical="center" wrapText="1"/>
      <protection hidden="1"/>
    </xf>
    <xf numFmtId="0" fontId="55" fillId="33" borderId="34" xfId="0" applyFont="1" applyFill="1" applyBorder="1" applyAlignment="1" applyProtection="1">
      <alignment horizontal="left" vertical="center" wrapText="1"/>
      <protection hidden="1"/>
    </xf>
    <xf numFmtId="1" fontId="55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55" fillId="33" borderId="34" xfId="0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left" vertical="justify" wrapText="1"/>
      <protection hidden="1"/>
    </xf>
    <xf numFmtId="0" fontId="51" fillId="33" borderId="10" xfId="0" applyFont="1" applyFill="1" applyBorder="1" applyAlignment="1" applyProtection="1">
      <alignment horizontal="left" vertical="top" wrapText="1"/>
      <protection hidden="1"/>
    </xf>
    <xf numFmtId="0" fontId="53" fillId="33" borderId="16" xfId="0" applyFont="1" applyFill="1" applyBorder="1" applyAlignment="1" applyProtection="1">
      <alignment vertical="center" wrapText="1"/>
      <protection hidden="1"/>
    </xf>
    <xf numFmtId="0" fontId="53" fillId="33" borderId="16" xfId="46" applyFont="1" applyFill="1" applyBorder="1" applyAlignment="1" applyProtection="1">
      <alignment vertical="center" wrapText="1"/>
      <protection hidden="1"/>
    </xf>
    <xf numFmtId="49" fontId="58" fillId="33" borderId="32" xfId="0" applyNumberFormat="1" applyFont="1" applyFill="1" applyBorder="1" applyAlignment="1" applyProtection="1">
      <alignment horizontal="left" vertical="center"/>
      <protection hidden="1"/>
    </xf>
    <xf numFmtId="0" fontId="51" fillId="33" borderId="10" xfId="0" applyFont="1" applyFill="1" applyBorder="1" applyAlignment="1" applyProtection="1">
      <alignment horizontal="justify" vertical="center"/>
      <protection hidden="1"/>
    </xf>
    <xf numFmtId="0" fontId="51" fillId="0" borderId="10" xfId="0" applyFont="1" applyFill="1" applyBorder="1" applyAlignment="1" applyProtection="1">
      <alignment horizontal="justify" vertical="center"/>
      <protection hidden="1"/>
    </xf>
    <xf numFmtId="0" fontId="56" fillId="0" borderId="10" xfId="0" applyFont="1" applyFill="1" applyBorder="1" applyAlignment="1" applyProtection="1">
      <alignment horizontal="left" vertical="center" wrapText="1"/>
      <protection hidden="1"/>
    </xf>
    <xf numFmtId="0" fontId="56" fillId="0" borderId="10" xfId="0" applyFont="1" applyFill="1" applyBorder="1" applyAlignment="1" applyProtection="1">
      <alignment horizontal="center" vertical="center" wrapText="1"/>
      <protection hidden="1"/>
    </xf>
    <xf numFmtId="1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3" fillId="0" borderId="10" xfId="0" applyFont="1" applyFill="1" applyBorder="1" applyAlignment="1" applyProtection="1">
      <alignment vertical="center" wrapText="1"/>
      <protection hidden="1"/>
    </xf>
    <xf numFmtId="0" fontId="53" fillId="0" borderId="10" xfId="46" applyFont="1" applyFill="1" applyBorder="1" applyAlignment="1" applyProtection="1">
      <alignment vertical="center" wrapText="1"/>
      <protection hidden="1"/>
    </xf>
    <xf numFmtId="0" fontId="53" fillId="0" borderId="10" xfId="47" applyNumberFormat="1" applyFont="1" applyFill="1" applyBorder="1" applyAlignment="1" applyProtection="1">
      <alignment vertical="center" wrapText="1"/>
      <protection hidden="1"/>
    </xf>
    <xf numFmtId="0" fontId="5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6" fillId="36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ill="1" applyAlignment="1">
      <alignment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3" fillId="33" borderId="16" xfId="46" applyFont="1" applyFill="1" applyBorder="1" applyAlignment="1" applyProtection="1">
      <alignment vertical="top" wrapText="1"/>
      <protection hidden="1"/>
    </xf>
    <xf numFmtId="0" fontId="53" fillId="33" borderId="25" xfId="46" applyFont="1" applyFill="1" applyBorder="1" applyAlignment="1" applyProtection="1">
      <alignment vertical="top" wrapText="1"/>
      <protection hidden="1"/>
    </xf>
    <xf numFmtId="0" fontId="53" fillId="33" borderId="20" xfId="46" applyFont="1" applyFill="1" applyBorder="1" applyAlignment="1" applyProtection="1">
      <alignment vertical="top" wrapText="1"/>
      <protection hidden="1"/>
    </xf>
    <xf numFmtId="0" fontId="53" fillId="33" borderId="16" xfId="0" applyFont="1" applyFill="1" applyBorder="1" applyAlignment="1" applyProtection="1">
      <alignment vertical="top" wrapText="1"/>
      <protection hidden="1"/>
    </xf>
    <xf numFmtId="0" fontId="53" fillId="33" borderId="25" xfId="0" applyFont="1" applyFill="1" applyBorder="1" applyAlignment="1" applyProtection="1">
      <alignment vertical="top" wrapText="1"/>
      <protection hidden="1"/>
    </xf>
    <xf numFmtId="0" fontId="53" fillId="33" borderId="20" xfId="0" applyFont="1" applyFill="1" applyBorder="1" applyAlignment="1" applyProtection="1">
      <alignment vertical="top" wrapText="1"/>
      <protection hidden="1"/>
    </xf>
    <xf numFmtId="0" fontId="55" fillId="33" borderId="22" xfId="0" applyFont="1" applyFill="1" applyBorder="1" applyAlignment="1" applyProtection="1">
      <alignment horizontal="center" vertical="center" wrapText="1"/>
      <protection hidden="1"/>
    </xf>
    <xf numFmtId="0" fontId="55" fillId="33" borderId="25" xfId="0" applyFont="1" applyFill="1" applyBorder="1" applyAlignment="1" applyProtection="1">
      <alignment horizontal="center" vertical="center" wrapText="1"/>
      <protection hidden="1"/>
    </xf>
    <xf numFmtId="0" fontId="55" fillId="33" borderId="28" xfId="0" applyFont="1" applyFill="1" applyBorder="1" applyAlignment="1" applyProtection="1">
      <alignment horizontal="center" vertical="center" wrapText="1"/>
      <protection hidden="1"/>
    </xf>
    <xf numFmtId="0" fontId="55" fillId="35" borderId="22" xfId="0" applyFont="1" applyFill="1" applyBorder="1" applyAlignment="1" applyProtection="1">
      <alignment horizontal="center" vertical="center" wrapText="1"/>
      <protection hidden="1"/>
    </xf>
    <xf numFmtId="0" fontId="55" fillId="35" borderId="25" xfId="0" applyFont="1" applyFill="1" applyBorder="1" applyAlignment="1" applyProtection="1">
      <alignment horizontal="center" vertical="center" wrapText="1"/>
      <protection hidden="1"/>
    </xf>
    <xf numFmtId="0" fontId="55" fillId="35" borderId="28" xfId="0" applyFont="1" applyFill="1" applyBorder="1" applyAlignment="1" applyProtection="1">
      <alignment horizontal="center" vertical="center" wrapText="1"/>
      <protection hidden="1"/>
    </xf>
    <xf numFmtId="0" fontId="55" fillId="33" borderId="37" xfId="0" applyFont="1" applyFill="1" applyBorder="1" applyAlignment="1" applyProtection="1">
      <alignment horizontal="center" vertical="center" wrapText="1"/>
      <protection hidden="1"/>
    </xf>
    <xf numFmtId="0" fontId="55" fillId="33" borderId="38" xfId="0" applyFont="1" applyFill="1" applyBorder="1" applyAlignment="1" applyProtection="1">
      <alignment horizontal="center" vertical="center" wrapText="1"/>
      <protection hidden="1"/>
    </xf>
    <xf numFmtId="17" fontId="55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55" fillId="33" borderId="35" xfId="0" applyFont="1" applyFill="1" applyBorder="1" applyAlignment="1" applyProtection="1">
      <alignment horizontal="center" vertical="center" wrapText="1"/>
      <protection hidden="1"/>
    </xf>
    <xf numFmtId="0" fontId="55" fillId="33" borderId="23" xfId="0" applyFont="1" applyFill="1" applyBorder="1" applyAlignment="1" applyProtection="1">
      <alignment horizontal="center" vertical="center" wrapText="1"/>
      <protection hidden="1"/>
    </xf>
    <xf numFmtId="0" fontId="55" fillId="33" borderId="40" xfId="0" applyFont="1" applyFill="1" applyBorder="1" applyAlignment="1" applyProtection="1">
      <alignment horizontal="center" vertical="center" wrapText="1"/>
      <protection hidden="1"/>
    </xf>
    <xf numFmtId="0" fontId="55" fillId="33" borderId="36" xfId="0" applyFont="1" applyFill="1" applyBorder="1" applyAlignment="1" applyProtection="1">
      <alignment horizontal="center" vertical="center" wrapText="1"/>
      <protection hidden="1"/>
    </xf>
    <xf numFmtId="0" fontId="55" fillId="33" borderId="29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 applyProtection="1">
      <alignment horizontal="left" vertical="center" wrapText="1"/>
      <protection hidden="1"/>
    </xf>
    <xf numFmtId="0" fontId="3" fillId="0" borderId="42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43" xfId="0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55" fillId="33" borderId="46" xfId="0" applyFont="1" applyFill="1" applyBorder="1" applyAlignment="1" applyProtection="1">
      <alignment horizontal="center" vertical="center" wrapText="1"/>
      <protection hidden="1"/>
    </xf>
    <xf numFmtId="0" fontId="55" fillId="33" borderId="47" xfId="0" applyFont="1" applyFill="1" applyBorder="1" applyAlignment="1" applyProtection="1">
      <alignment horizontal="center" vertical="center" wrapText="1"/>
      <protection hidden="1"/>
    </xf>
    <xf numFmtId="0" fontId="55" fillId="33" borderId="48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17" fontId="55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left" vertical="center" wrapText="1"/>
      <protection hidden="1"/>
    </xf>
    <xf numFmtId="17" fontId="55" fillId="33" borderId="50" xfId="0" applyNumberFormat="1" applyFont="1" applyFill="1" applyBorder="1" applyAlignment="1" applyProtection="1">
      <alignment horizontal="center" vertical="center" wrapText="1"/>
      <protection hidden="1"/>
    </xf>
    <xf numFmtId="17" fontId="55" fillId="33" borderId="38" xfId="0" applyNumberFormat="1" applyFont="1" applyFill="1" applyBorder="1" applyAlignment="1" applyProtection="1">
      <alignment horizontal="center" vertical="center" wrapText="1"/>
      <protection hidden="1"/>
    </xf>
    <xf numFmtId="17" fontId="55" fillId="33" borderId="51" xfId="0" applyNumberFormat="1" applyFont="1" applyFill="1" applyBorder="1" applyAlignment="1" applyProtection="1">
      <alignment horizontal="center" vertical="center" wrapText="1"/>
      <protection hidden="1"/>
    </xf>
    <xf numFmtId="0" fontId="55" fillId="33" borderId="52" xfId="0" applyFont="1" applyFill="1" applyBorder="1" applyAlignment="1" applyProtection="1">
      <alignment horizontal="center" vertical="center" wrapText="1"/>
      <protection hidden="1"/>
    </xf>
    <xf numFmtId="0" fontId="55" fillId="33" borderId="53" xfId="0" applyFont="1" applyFill="1" applyBorder="1" applyAlignment="1" applyProtection="1">
      <alignment horizontal="center" vertical="center" wrapText="1"/>
      <protection hidden="1"/>
    </xf>
    <xf numFmtId="0" fontId="53" fillId="33" borderId="16" xfId="0" applyFont="1" applyFill="1" applyBorder="1" applyAlignment="1" applyProtection="1">
      <alignment horizontal="center" vertical="center" wrapText="1"/>
      <protection hidden="1"/>
    </xf>
    <xf numFmtId="0" fontId="53" fillId="33" borderId="25" xfId="0" applyFont="1" applyFill="1" applyBorder="1" applyAlignment="1" applyProtection="1">
      <alignment horizontal="center" vertical="center" wrapText="1"/>
      <protection hidden="1"/>
    </xf>
    <xf numFmtId="0" fontId="53" fillId="33" borderId="20" xfId="0" applyFont="1" applyFill="1" applyBorder="1" applyAlignment="1" applyProtection="1">
      <alignment horizontal="center" vertical="center" wrapText="1"/>
      <protection hidden="1"/>
    </xf>
    <xf numFmtId="17" fontId="55" fillId="33" borderId="35" xfId="0" applyNumberFormat="1" applyFont="1" applyFill="1" applyBorder="1" applyAlignment="1" applyProtection="1">
      <alignment horizontal="center" vertical="center" wrapText="1"/>
      <protection hidden="1"/>
    </xf>
    <xf numFmtId="17" fontId="55" fillId="33" borderId="23" xfId="0" applyNumberFormat="1" applyFont="1" applyFill="1" applyBorder="1" applyAlignment="1" applyProtection="1">
      <alignment horizontal="center" vertical="center" wrapText="1"/>
      <protection hidden="1"/>
    </xf>
    <xf numFmtId="17" fontId="55" fillId="33" borderId="40" xfId="0" applyNumberFormat="1" applyFont="1" applyFill="1" applyBorder="1" applyAlignment="1" applyProtection="1">
      <alignment horizontal="center" vertical="center" wrapText="1"/>
      <protection hidden="1"/>
    </xf>
    <xf numFmtId="17" fontId="55" fillId="33" borderId="36" xfId="0" applyNumberFormat="1" applyFont="1" applyFill="1" applyBorder="1" applyAlignment="1" applyProtection="1">
      <alignment horizontal="center" vertical="center" wrapText="1"/>
      <protection hidden="1"/>
    </xf>
    <xf numFmtId="17" fontId="55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55" fillId="33" borderId="54" xfId="0" applyFont="1" applyFill="1" applyBorder="1" applyAlignment="1" applyProtection="1">
      <alignment horizontal="center" vertical="center" wrapText="1"/>
      <protection hidden="1"/>
    </xf>
    <xf numFmtId="0" fontId="55" fillId="33" borderId="55" xfId="0" applyFont="1" applyFill="1" applyBorder="1" applyAlignment="1" applyProtection="1">
      <alignment horizontal="center" vertical="center" wrapText="1"/>
      <protection hidden="1"/>
    </xf>
    <xf numFmtId="0" fontId="55" fillId="33" borderId="30" xfId="0" applyFont="1" applyFill="1" applyBorder="1" applyAlignment="1" applyProtection="1">
      <alignment horizontal="center" vertical="center" wrapText="1"/>
      <protection hidden="1"/>
    </xf>
    <xf numFmtId="0" fontId="55" fillId="33" borderId="22" xfId="46" applyFont="1" applyFill="1" applyBorder="1" applyAlignment="1" applyProtection="1">
      <alignment horizontal="center" vertical="center" wrapText="1"/>
      <protection hidden="1"/>
    </xf>
    <xf numFmtId="0" fontId="55" fillId="33" borderId="25" xfId="46" applyFont="1" applyFill="1" applyBorder="1" applyAlignment="1" applyProtection="1">
      <alignment horizontal="center" vertical="center" wrapText="1"/>
      <protection hidden="1"/>
    </xf>
    <xf numFmtId="0" fontId="55" fillId="33" borderId="28" xfId="46" applyFont="1" applyFill="1" applyBorder="1" applyAlignment="1" applyProtection="1">
      <alignment horizontal="center" vertical="center" wrapText="1"/>
      <protection hidden="1"/>
    </xf>
    <xf numFmtId="0" fontId="53" fillId="33" borderId="16" xfId="0" applyFont="1" applyFill="1" applyBorder="1" applyAlignment="1" applyProtection="1">
      <alignment vertical="center" wrapText="1"/>
      <protection hidden="1"/>
    </xf>
    <xf numFmtId="0" fontId="53" fillId="33" borderId="25" xfId="0" applyFont="1" applyFill="1" applyBorder="1" applyAlignment="1" applyProtection="1">
      <alignment vertical="center" wrapText="1"/>
      <protection hidden="1"/>
    </xf>
    <xf numFmtId="0" fontId="53" fillId="33" borderId="20" xfId="0" applyFont="1" applyFill="1" applyBorder="1" applyAlignment="1" applyProtection="1">
      <alignment vertical="center" wrapText="1"/>
      <protection hidden="1"/>
    </xf>
    <xf numFmtId="0" fontId="53" fillId="33" borderId="16" xfId="46" applyFont="1" applyFill="1" applyBorder="1" applyAlignment="1" applyProtection="1">
      <alignment vertical="center" wrapText="1"/>
      <protection hidden="1"/>
    </xf>
    <xf numFmtId="0" fontId="53" fillId="33" borderId="25" xfId="46" applyFont="1" applyFill="1" applyBorder="1" applyAlignment="1" applyProtection="1">
      <alignment vertical="center" wrapText="1"/>
      <protection hidden="1"/>
    </xf>
    <xf numFmtId="0" fontId="53" fillId="33" borderId="20" xfId="46" applyFont="1" applyFill="1" applyBorder="1" applyAlignment="1" applyProtection="1">
      <alignment vertical="center" wrapText="1"/>
      <protection hidden="1"/>
    </xf>
    <xf numFmtId="0" fontId="55" fillId="33" borderId="22" xfId="0" applyFont="1" applyFill="1" applyBorder="1" applyAlignment="1" applyProtection="1">
      <alignment horizontal="left" vertical="center" wrapText="1"/>
      <protection hidden="1"/>
    </xf>
    <xf numFmtId="0" fontId="55" fillId="33" borderId="25" xfId="0" applyFont="1" applyFill="1" applyBorder="1" applyAlignment="1" applyProtection="1">
      <alignment horizontal="left" vertical="center" wrapText="1"/>
      <protection hidden="1"/>
    </xf>
    <xf numFmtId="0" fontId="55" fillId="33" borderId="28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419100</xdr:colOff>
      <xdr:row>0</xdr:row>
      <xdr:rowOff>76200</xdr:rowOff>
    </xdr:from>
    <xdr:to>
      <xdr:col>74</xdr:col>
      <xdr:colOff>581025</xdr:colOff>
      <xdr:row>6</xdr:row>
      <xdr:rowOff>152400</xdr:rowOff>
    </xdr:to>
    <xdr:pic>
      <xdr:nvPicPr>
        <xdr:cNvPr id="1" name="Picture 2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97150" y="76200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104775</xdr:rowOff>
    </xdr:from>
    <xdr:to>
      <xdr:col>1</xdr:col>
      <xdr:colOff>1352550</xdr:colOff>
      <xdr:row>6</xdr:row>
      <xdr:rowOff>123825</xdr:rowOff>
    </xdr:to>
    <xdr:pic>
      <xdr:nvPicPr>
        <xdr:cNvPr id="2" name="3 Imagen" descr="Escudo Bogotá_sds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04775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85725</xdr:rowOff>
    </xdr:from>
    <xdr:to>
      <xdr:col>1</xdr:col>
      <xdr:colOff>333375</xdr:colOff>
      <xdr:row>0</xdr:row>
      <xdr:rowOff>85725</xdr:rowOff>
    </xdr:to>
    <xdr:pic>
      <xdr:nvPicPr>
        <xdr:cNvPr id="3" name="3 Imagen" descr="Escudo Bogotá_sds_c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857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9"/>
  <sheetViews>
    <sheetView tabSelected="1" view="pageBreakPreview" zoomScale="80" zoomScaleNormal="55" zoomScaleSheetLayoutView="80" zoomScalePageLayoutView="0" workbookViewId="0" topLeftCell="A1">
      <selection activeCell="E12" sqref="E12"/>
    </sheetView>
  </sheetViews>
  <sheetFormatPr defaultColWidth="11.421875" defaultRowHeight="15"/>
  <cols>
    <col min="1" max="1" width="17.8515625" style="119" customWidth="1"/>
    <col min="2" max="2" width="27.421875" style="0" customWidth="1"/>
    <col min="3" max="3" width="18.7109375" style="0" customWidth="1"/>
    <col min="4" max="4" width="19.421875" style="0" customWidth="1"/>
    <col min="5" max="5" width="27.57421875" style="0" customWidth="1"/>
    <col min="6" max="6" width="24.7109375" style="0" customWidth="1"/>
    <col min="7" max="7" width="41.8515625" style="16" customWidth="1"/>
    <col min="8" max="8" width="36.140625" style="0" customWidth="1"/>
    <col min="9" max="10" width="18.421875" style="0" customWidth="1"/>
    <col min="11" max="14" width="3.421875" style="0" customWidth="1"/>
    <col min="15" max="15" width="27.140625" style="0" customWidth="1"/>
    <col min="16" max="16" width="2.7109375" style="0" customWidth="1"/>
    <col min="17" max="17" width="3.57421875" style="0" customWidth="1"/>
    <col min="18" max="18" width="2.7109375" style="0" customWidth="1"/>
    <col min="19" max="19" width="3.421875" style="0" customWidth="1"/>
    <col min="20" max="20" width="27.8515625" style="0" customWidth="1"/>
    <col min="21" max="24" width="2.8515625" style="0" customWidth="1"/>
    <col min="25" max="25" width="27.57421875" style="0" customWidth="1"/>
    <col min="26" max="28" width="3.28125" style="0" customWidth="1"/>
    <col min="29" max="29" width="4.28125" style="0" customWidth="1"/>
    <col min="30" max="30" width="21.00390625" style="0" customWidth="1"/>
    <col min="31" max="31" width="3.00390625" style="0" customWidth="1"/>
    <col min="32" max="32" width="4.00390625" style="0" customWidth="1"/>
    <col min="33" max="33" width="3.00390625" style="0" customWidth="1"/>
    <col min="34" max="34" width="5.00390625" style="0" customWidth="1"/>
    <col min="35" max="35" width="26.8515625" style="0" customWidth="1"/>
    <col min="36" max="38" width="3.140625" style="0" customWidth="1"/>
    <col min="39" max="39" width="5.00390625" style="0" customWidth="1"/>
    <col min="40" max="40" width="28.8515625" style="0" customWidth="1"/>
    <col min="41" max="44" width="3.00390625" style="0" customWidth="1"/>
    <col min="45" max="45" width="17.8515625" style="0" customWidth="1"/>
    <col min="46" max="47" width="3.28125" style="0" customWidth="1"/>
    <col min="48" max="48" width="4.28125" style="0" customWidth="1"/>
    <col min="49" max="49" width="3.28125" style="0" customWidth="1"/>
    <col min="50" max="50" width="20.8515625" style="0" customWidth="1"/>
    <col min="51" max="54" width="3.7109375" style="0" customWidth="1"/>
    <col min="55" max="55" width="34.7109375" style="0" customWidth="1"/>
    <col min="56" max="57" width="3.00390625" style="0" customWidth="1"/>
    <col min="58" max="58" width="4.00390625" style="0" customWidth="1"/>
    <col min="59" max="59" width="3.00390625" style="0" customWidth="1"/>
    <col min="60" max="60" width="29.00390625" style="0" customWidth="1"/>
    <col min="61" max="64" width="3.421875" style="0" customWidth="1"/>
    <col min="65" max="65" width="21.140625" style="0" customWidth="1"/>
    <col min="66" max="67" width="3.28125" style="0" customWidth="1"/>
    <col min="68" max="68" width="5.28125" style="0" customWidth="1"/>
    <col min="69" max="69" width="4.421875" style="0" customWidth="1"/>
    <col min="70" max="70" width="22.28125" style="0" customWidth="1"/>
    <col min="71" max="71" width="21.00390625" style="0" customWidth="1"/>
    <col min="72" max="72" width="25.00390625" style="0" customWidth="1"/>
    <col min="73" max="73" width="27.7109375" style="25" customWidth="1"/>
    <col min="74" max="74" width="16.28125" style="16" customWidth="1"/>
    <col min="75" max="75" width="17.421875" style="0" customWidth="1"/>
    <col min="76" max="76" width="24.140625" style="0" customWidth="1"/>
    <col min="77" max="77" width="16.8515625" style="0" customWidth="1"/>
    <col min="78" max="78" width="24.8515625" style="0" customWidth="1"/>
  </cols>
  <sheetData>
    <row r="1" spans="1:78" ht="15" customHeight="1">
      <c r="A1" s="122" t="s">
        <v>124</v>
      </c>
      <c r="B1" s="123"/>
      <c r="C1" s="124"/>
      <c r="D1" s="162" t="s">
        <v>359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 t="s">
        <v>359</v>
      </c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78"/>
      <c r="BM1" s="169" t="s">
        <v>125</v>
      </c>
      <c r="BN1" s="170"/>
      <c r="BO1" s="170"/>
      <c r="BP1" s="170"/>
      <c r="BQ1" s="170"/>
      <c r="BR1" s="170"/>
      <c r="BS1" s="171"/>
      <c r="BT1" s="122"/>
      <c r="BU1" s="123"/>
      <c r="BV1" s="123"/>
      <c r="BW1" s="123"/>
      <c r="BX1" s="123"/>
      <c r="BY1" s="123"/>
      <c r="BZ1" s="124"/>
    </row>
    <row r="2" spans="1:78" ht="15">
      <c r="A2" s="125"/>
      <c r="B2" s="126"/>
      <c r="C2" s="127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79"/>
      <c r="BM2" s="172"/>
      <c r="BN2" s="173"/>
      <c r="BO2" s="173"/>
      <c r="BP2" s="173"/>
      <c r="BQ2" s="173"/>
      <c r="BR2" s="173"/>
      <c r="BS2" s="174"/>
      <c r="BT2" s="125"/>
      <c r="BU2" s="126"/>
      <c r="BV2" s="126"/>
      <c r="BW2" s="126"/>
      <c r="BX2" s="126"/>
      <c r="BY2" s="126"/>
      <c r="BZ2" s="127"/>
    </row>
    <row r="3" spans="1:78" ht="15">
      <c r="A3" s="125"/>
      <c r="B3" s="126"/>
      <c r="C3" s="127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79"/>
      <c r="BM3" s="172"/>
      <c r="BN3" s="173"/>
      <c r="BO3" s="173"/>
      <c r="BP3" s="173"/>
      <c r="BQ3" s="173"/>
      <c r="BR3" s="173"/>
      <c r="BS3" s="174"/>
      <c r="BT3" s="125"/>
      <c r="BU3" s="126"/>
      <c r="BV3" s="126"/>
      <c r="BW3" s="126"/>
      <c r="BX3" s="126"/>
      <c r="BY3" s="126"/>
      <c r="BZ3" s="127"/>
    </row>
    <row r="4" spans="1:78" ht="15">
      <c r="A4" s="125"/>
      <c r="B4" s="126"/>
      <c r="C4" s="127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79"/>
      <c r="BM4" s="172"/>
      <c r="BN4" s="173"/>
      <c r="BO4" s="173"/>
      <c r="BP4" s="173"/>
      <c r="BQ4" s="173"/>
      <c r="BR4" s="173"/>
      <c r="BS4" s="174"/>
      <c r="BT4" s="125"/>
      <c r="BU4" s="126"/>
      <c r="BV4" s="126"/>
      <c r="BW4" s="126"/>
      <c r="BX4" s="126"/>
      <c r="BY4" s="126"/>
      <c r="BZ4" s="127"/>
    </row>
    <row r="5" spans="1:78" ht="15">
      <c r="A5" s="125"/>
      <c r="B5" s="126"/>
      <c r="C5" s="127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79"/>
      <c r="BM5" s="172"/>
      <c r="BN5" s="173"/>
      <c r="BO5" s="173"/>
      <c r="BP5" s="173"/>
      <c r="BQ5" s="173"/>
      <c r="BR5" s="173"/>
      <c r="BS5" s="174"/>
      <c r="BT5" s="125"/>
      <c r="BU5" s="126"/>
      <c r="BV5" s="126"/>
      <c r="BW5" s="126"/>
      <c r="BX5" s="126"/>
      <c r="BY5" s="126"/>
      <c r="BZ5" s="127"/>
    </row>
    <row r="6" spans="1:78" ht="15">
      <c r="A6" s="125"/>
      <c r="B6" s="126"/>
      <c r="C6" s="127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79"/>
      <c r="BM6" s="172"/>
      <c r="BN6" s="173"/>
      <c r="BO6" s="173"/>
      <c r="BP6" s="173"/>
      <c r="BQ6" s="173"/>
      <c r="BR6" s="173"/>
      <c r="BS6" s="174"/>
      <c r="BT6" s="125"/>
      <c r="BU6" s="126"/>
      <c r="BV6" s="126"/>
      <c r="BW6" s="126"/>
      <c r="BX6" s="126"/>
      <c r="BY6" s="126"/>
      <c r="BZ6" s="127"/>
    </row>
    <row r="7" spans="1:78" ht="15" customHeight="1" thickBot="1">
      <c r="A7" s="128"/>
      <c r="B7" s="129"/>
      <c r="C7" s="130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80"/>
      <c r="BM7" s="175"/>
      <c r="BN7" s="176"/>
      <c r="BO7" s="176"/>
      <c r="BP7" s="176"/>
      <c r="BQ7" s="176"/>
      <c r="BR7" s="176"/>
      <c r="BS7" s="177"/>
      <c r="BT7" s="128"/>
      <c r="BU7" s="129"/>
      <c r="BV7" s="129"/>
      <c r="BW7" s="129"/>
      <c r="BX7" s="129"/>
      <c r="BY7" s="129"/>
      <c r="BZ7" s="130"/>
    </row>
    <row r="8" spans="1:78" ht="15" customHeight="1">
      <c r="A8" s="159" t="s">
        <v>126</v>
      </c>
      <c r="B8" s="137" t="s">
        <v>127</v>
      </c>
      <c r="C8" s="137" t="s">
        <v>128</v>
      </c>
      <c r="D8" s="137" t="s">
        <v>129</v>
      </c>
      <c r="E8" s="137" t="s">
        <v>137</v>
      </c>
      <c r="F8" s="140" t="s">
        <v>341</v>
      </c>
      <c r="G8" s="137" t="s">
        <v>131</v>
      </c>
      <c r="H8" s="137" t="s">
        <v>342</v>
      </c>
      <c r="I8" s="137" t="s">
        <v>136</v>
      </c>
      <c r="J8" s="137" t="s">
        <v>130</v>
      </c>
      <c r="K8" s="168">
        <v>43101</v>
      </c>
      <c r="L8" s="168"/>
      <c r="M8" s="168"/>
      <c r="N8" s="187"/>
      <c r="O8" s="190" t="s">
        <v>343</v>
      </c>
      <c r="P8" s="168">
        <v>43132</v>
      </c>
      <c r="Q8" s="168"/>
      <c r="R8" s="168"/>
      <c r="S8" s="168"/>
      <c r="T8" s="143" t="s">
        <v>331</v>
      </c>
      <c r="U8" s="168">
        <v>43160</v>
      </c>
      <c r="V8" s="143"/>
      <c r="W8" s="143"/>
      <c r="X8" s="143"/>
      <c r="Y8" s="143" t="s">
        <v>330</v>
      </c>
      <c r="Z8" s="168">
        <v>43191</v>
      </c>
      <c r="AA8" s="143"/>
      <c r="AB8" s="143"/>
      <c r="AC8" s="143"/>
      <c r="AD8" s="143" t="s">
        <v>332</v>
      </c>
      <c r="AE8" s="145">
        <v>43221</v>
      </c>
      <c r="AF8" s="146"/>
      <c r="AG8" s="146"/>
      <c r="AH8" s="146"/>
      <c r="AI8" s="143" t="s">
        <v>333</v>
      </c>
      <c r="AJ8" s="145">
        <v>43252</v>
      </c>
      <c r="AK8" s="146"/>
      <c r="AL8" s="146"/>
      <c r="AM8" s="147"/>
      <c r="AN8" s="137" t="s">
        <v>334</v>
      </c>
      <c r="AO8" s="145">
        <v>43282</v>
      </c>
      <c r="AP8" s="195"/>
      <c r="AQ8" s="195"/>
      <c r="AR8" s="196"/>
      <c r="AS8" s="137" t="s">
        <v>335</v>
      </c>
      <c r="AT8" s="145">
        <v>43313</v>
      </c>
      <c r="AU8" s="195"/>
      <c r="AV8" s="195"/>
      <c r="AW8" s="196"/>
      <c r="AX8" s="137" t="s">
        <v>336</v>
      </c>
      <c r="AY8" s="145">
        <v>43344</v>
      </c>
      <c r="AZ8" s="146"/>
      <c r="BA8" s="146"/>
      <c r="BB8" s="147"/>
      <c r="BC8" s="137" t="s">
        <v>337</v>
      </c>
      <c r="BD8" s="145">
        <v>43374</v>
      </c>
      <c r="BE8" s="146"/>
      <c r="BF8" s="146"/>
      <c r="BG8" s="147"/>
      <c r="BH8" s="137" t="s">
        <v>338</v>
      </c>
      <c r="BI8" s="145">
        <v>43405</v>
      </c>
      <c r="BJ8" s="146"/>
      <c r="BK8" s="146"/>
      <c r="BL8" s="147"/>
      <c r="BM8" s="137" t="s">
        <v>339</v>
      </c>
      <c r="BN8" s="145">
        <v>43435</v>
      </c>
      <c r="BO8" s="146"/>
      <c r="BP8" s="146"/>
      <c r="BQ8" s="147"/>
      <c r="BR8" s="137" t="s">
        <v>340</v>
      </c>
      <c r="BS8" s="137" t="s">
        <v>132</v>
      </c>
      <c r="BT8" s="137" t="s">
        <v>133</v>
      </c>
      <c r="BU8" s="203" t="s">
        <v>148</v>
      </c>
      <c r="BV8" s="212" t="s">
        <v>139</v>
      </c>
      <c r="BW8" s="137" t="s">
        <v>138</v>
      </c>
      <c r="BX8" s="137" t="s">
        <v>140</v>
      </c>
      <c r="BY8" s="137" t="s">
        <v>134</v>
      </c>
      <c r="BZ8" s="200" t="s">
        <v>135</v>
      </c>
    </row>
    <row r="9" spans="1:78" ht="90" customHeight="1" thickBot="1">
      <c r="A9" s="160"/>
      <c r="B9" s="138"/>
      <c r="C9" s="138"/>
      <c r="D9" s="138"/>
      <c r="E9" s="138"/>
      <c r="F9" s="141"/>
      <c r="G9" s="138"/>
      <c r="H9" s="138"/>
      <c r="I9" s="138"/>
      <c r="J9" s="138"/>
      <c r="K9" s="188"/>
      <c r="L9" s="188"/>
      <c r="M9" s="188"/>
      <c r="N9" s="189"/>
      <c r="O9" s="191"/>
      <c r="P9" s="188"/>
      <c r="Q9" s="188"/>
      <c r="R9" s="188"/>
      <c r="S9" s="188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8"/>
      <c r="AF9" s="149"/>
      <c r="AG9" s="149"/>
      <c r="AH9" s="149"/>
      <c r="AI9" s="144"/>
      <c r="AJ9" s="148"/>
      <c r="AK9" s="149"/>
      <c r="AL9" s="149"/>
      <c r="AM9" s="150"/>
      <c r="AN9" s="139"/>
      <c r="AO9" s="197"/>
      <c r="AP9" s="198"/>
      <c r="AQ9" s="198"/>
      <c r="AR9" s="199"/>
      <c r="AS9" s="139"/>
      <c r="AT9" s="197">
        <v>42217</v>
      </c>
      <c r="AU9" s="198"/>
      <c r="AV9" s="198"/>
      <c r="AW9" s="199"/>
      <c r="AX9" s="139"/>
      <c r="AY9" s="148"/>
      <c r="AZ9" s="149"/>
      <c r="BA9" s="149"/>
      <c r="BB9" s="150"/>
      <c r="BC9" s="139"/>
      <c r="BD9" s="148"/>
      <c r="BE9" s="149"/>
      <c r="BF9" s="149"/>
      <c r="BG9" s="150"/>
      <c r="BH9" s="139"/>
      <c r="BI9" s="148"/>
      <c r="BJ9" s="149"/>
      <c r="BK9" s="149"/>
      <c r="BL9" s="150"/>
      <c r="BM9" s="139"/>
      <c r="BN9" s="148"/>
      <c r="BO9" s="149"/>
      <c r="BP9" s="149"/>
      <c r="BQ9" s="150"/>
      <c r="BR9" s="139"/>
      <c r="BS9" s="138"/>
      <c r="BT9" s="138"/>
      <c r="BU9" s="204"/>
      <c r="BV9" s="213"/>
      <c r="BW9" s="138" t="s">
        <v>138</v>
      </c>
      <c r="BX9" s="138" t="s">
        <v>140</v>
      </c>
      <c r="BY9" s="138"/>
      <c r="BZ9" s="201"/>
    </row>
    <row r="10" spans="1:78" ht="30" customHeight="1" thickBot="1">
      <c r="A10" s="161"/>
      <c r="B10" s="139"/>
      <c r="C10" s="139"/>
      <c r="D10" s="139"/>
      <c r="E10" s="139"/>
      <c r="F10" s="142"/>
      <c r="G10" s="139"/>
      <c r="H10" s="139"/>
      <c r="I10" s="139"/>
      <c r="J10" s="139"/>
      <c r="K10" s="59">
        <v>1</v>
      </c>
      <c r="L10" s="59">
        <v>2</v>
      </c>
      <c r="M10" s="59">
        <v>3</v>
      </c>
      <c r="N10" s="60">
        <v>4</v>
      </c>
      <c r="O10" s="61"/>
      <c r="P10" s="62">
        <v>1</v>
      </c>
      <c r="Q10" s="62">
        <v>2</v>
      </c>
      <c r="R10" s="62">
        <v>3</v>
      </c>
      <c r="S10" s="62">
        <v>4</v>
      </c>
      <c r="T10" s="63"/>
      <c r="U10" s="63">
        <v>1</v>
      </c>
      <c r="V10" s="63">
        <v>2</v>
      </c>
      <c r="W10" s="63">
        <v>3</v>
      </c>
      <c r="X10" s="63">
        <v>4</v>
      </c>
      <c r="Y10" s="63"/>
      <c r="Z10" s="63">
        <v>1</v>
      </c>
      <c r="AA10" s="63">
        <v>2</v>
      </c>
      <c r="AB10" s="63">
        <v>3</v>
      </c>
      <c r="AC10" s="63">
        <v>4</v>
      </c>
      <c r="AD10" s="63"/>
      <c r="AE10" s="63">
        <v>1</v>
      </c>
      <c r="AF10" s="63">
        <v>2</v>
      </c>
      <c r="AG10" s="63">
        <v>3</v>
      </c>
      <c r="AH10" s="63">
        <v>4</v>
      </c>
      <c r="AI10" s="63"/>
      <c r="AJ10" s="63">
        <v>1</v>
      </c>
      <c r="AK10" s="63">
        <v>2</v>
      </c>
      <c r="AL10" s="63">
        <v>3</v>
      </c>
      <c r="AM10" s="63">
        <v>4</v>
      </c>
      <c r="AN10" s="63"/>
      <c r="AO10" s="63">
        <v>1</v>
      </c>
      <c r="AP10" s="63">
        <v>2</v>
      </c>
      <c r="AQ10" s="63">
        <v>3</v>
      </c>
      <c r="AR10" s="63">
        <v>4</v>
      </c>
      <c r="AS10" s="63"/>
      <c r="AT10" s="63">
        <v>1</v>
      </c>
      <c r="AU10" s="63">
        <v>2</v>
      </c>
      <c r="AV10" s="63">
        <v>3</v>
      </c>
      <c r="AW10" s="63">
        <v>4</v>
      </c>
      <c r="AX10" s="63"/>
      <c r="AY10" s="63">
        <v>1</v>
      </c>
      <c r="AZ10" s="63">
        <v>2</v>
      </c>
      <c r="BA10" s="63">
        <v>3</v>
      </c>
      <c r="BB10" s="63">
        <v>4</v>
      </c>
      <c r="BC10" s="63"/>
      <c r="BD10" s="63">
        <v>1</v>
      </c>
      <c r="BE10" s="63">
        <v>2</v>
      </c>
      <c r="BF10" s="63">
        <v>3</v>
      </c>
      <c r="BG10" s="63">
        <v>4</v>
      </c>
      <c r="BH10" s="63"/>
      <c r="BI10" s="63">
        <v>1</v>
      </c>
      <c r="BJ10" s="63">
        <v>2</v>
      </c>
      <c r="BK10" s="63">
        <v>3</v>
      </c>
      <c r="BL10" s="63">
        <v>4</v>
      </c>
      <c r="BM10" s="63"/>
      <c r="BN10" s="63">
        <v>1</v>
      </c>
      <c r="BO10" s="63">
        <v>2</v>
      </c>
      <c r="BP10" s="63">
        <v>3</v>
      </c>
      <c r="BQ10" s="63">
        <v>4</v>
      </c>
      <c r="BR10" s="63"/>
      <c r="BS10" s="139"/>
      <c r="BT10" s="139"/>
      <c r="BU10" s="205"/>
      <c r="BV10" s="214"/>
      <c r="BW10" s="139"/>
      <c r="BX10" s="139"/>
      <c r="BY10" s="139"/>
      <c r="BZ10" s="202"/>
    </row>
    <row r="11" spans="1:78" ht="28.5" customHeight="1">
      <c r="A11" s="95"/>
      <c r="B11" s="91"/>
      <c r="C11" s="91"/>
      <c r="D11" s="91"/>
      <c r="E11" s="91"/>
      <c r="F11" s="92"/>
      <c r="G11" s="91"/>
      <c r="H11" s="91"/>
      <c r="I11" s="91"/>
      <c r="J11" s="91"/>
      <c r="K11" s="94"/>
      <c r="L11" s="94"/>
      <c r="M11" s="94"/>
      <c r="N11" s="96"/>
      <c r="O11" s="95"/>
      <c r="P11" s="97"/>
      <c r="Q11" s="97"/>
      <c r="R11" s="97"/>
      <c r="S11" s="97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3"/>
      <c r="BV11" s="94"/>
      <c r="BW11" s="91"/>
      <c r="BX11" s="91"/>
      <c r="BY11" s="91"/>
      <c r="BZ11" s="98"/>
    </row>
    <row r="12" spans="1:78" ht="15">
      <c r="A12" s="68" t="s">
        <v>0</v>
      </c>
      <c r="B12" s="69" t="s">
        <v>1</v>
      </c>
      <c r="C12" s="70">
        <v>2015</v>
      </c>
      <c r="D12" s="70">
        <v>100</v>
      </c>
      <c r="E12" s="70">
        <v>5</v>
      </c>
      <c r="F12" s="84">
        <v>5</v>
      </c>
      <c r="G12" s="70" t="s">
        <v>278</v>
      </c>
      <c r="H12" s="71"/>
      <c r="I12" s="72">
        <v>0</v>
      </c>
      <c r="J12" s="72">
        <f>O12+T12+Y12+AD12+AI12+AN12+AS12+AX12+BC12+BH12+BM12+BR12</f>
        <v>0</v>
      </c>
      <c r="K12" s="73"/>
      <c r="L12" s="73"/>
      <c r="M12" s="73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1"/>
      <c r="BT12" s="88" t="s">
        <v>223</v>
      </c>
      <c r="BU12" s="89" t="s">
        <v>177</v>
      </c>
      <c r="BV12" s="50">
        <v>1030627497</v>
      </c>
      <c r="BW12" s="50"/>
      <c r="BX12" s="50" t="s">
        <v>165</v>
      </c>
      <c r="BY12" s="50">
        <v>9503</v>
      </c>
      <c r="BZ12" s="32"/>
    </row>
    <row r="13" spans="1:78" ht="43.5" customHeight="1">
      <c r="A13" s="74" t="s">
        <v>2</v>
      </c>
      <c r="B13" s="82" t="s">
        <v>3</v>
      </c>
      <c r="C13" s="65" t="s">
        <v>321</v>
      </c>
      <c r="D13" s="65">
        <v>894</v>
      </c>
      <c r="E13" s="65">
        <v>448</v>
      </c>
      <c r="F13" s="85">
        <v>448</v>
      </c>
      <c r="G13" s="65" t="s">
        <v>275</v>
      </c>
      <c r="H13" s="64" t="s">
        <v>347</v>
      </c>
      <c r="I13" s="75">
        <v>0</v>
      </c>
      <c r="J13" s="75">
        <f>O13+T13+Y13+AD13+AI13+AN13+AS13+AX13+BC13+BH13+BM13+BR13</f>
        <v>0</v>
      </c>
      <c r="K13" s="76"/>
      <c r="L13" s="76"/>
      <c r="M13" s="76"/>
      <c r="N13" s="76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64"/>
      <c r="BT13" s="34" t="s">
        <v>224</v>
      </c>
      <c r="BU13" s="35" t="s">
        <v>225</v>
      </c>
      <c r="BV13" s="35">
        <v>1012397392</v>
      </c>
      <c r="BW13" s="34"/>
      <c r="BX13" s="34" t="s">
        <v>226</v>
      </c>
      <c r="BY13" s="34"/>
      <c r="BZ13" s="26"/>
    </row>
    <row r="14" spans="1:78" ht="27">
      <c r="A14" s="74" t="s">
        <v>2</v>
      </c>
      <c r="B14" s="11" t="s">
        <v>4</v>
      </c>
      <c r="C14" s="65" t="s">
        <v>276</v>
      </c>
      <c r="D14" s="65">
        <v>894</v>
      </c>
      <c r="E14" s="65">
        <v>50</v>
      </c>
      <c r="F14" s="85">
        <v>50</v>
      </c>
      <c r="G14" s="65" t="s">
        <v>354</v>
      </c>
      <c r="H14" s="64"/>
      <c r="I14" s="75">
        <v>0</v>
      </c>
      <c r="J14" s="75">
        <f aca="true" t="shared" si="0" ref="J14:J79">O14+T14+Y14+AD14+AI14+AN14+AS14+AX14+BC14+BH14+BM14+BR14</f>
        <v>0</v>
      </c>
      <c r="K14" s="76"/>
      <c r="L14" s="76"/>
      <c r="M14" s="76"/>
      <c r="N14" s="76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64"/>
      <c r="BT14" s="34"/>
      <c r="BU14" s="35"/>
      <c r="BV14" s="34"/>
      <c r="BW14" s="34"/>
      <c r="BX14" s="34"/>
      <c r="BY14" s="34"/>
      <c r="BZ14" s="26"/>
    </row>
    <row r="15" spans="1:78" ht="22.5">
      <c r="A15" s="74" t="s">
        <v>5</v>
      </c>
      <c r="B15" s="11" t="s">
        <v>6</v>
      </c>
      <c r="C15" s="65" t="s">
        <v>277</v>
      </c>
      <c r="D15" s="65">
        <v>53</v>
      </c>
      <c r="E15" s="65">
        <v>5</v>
      </c>
      <c r="F15" s="85">
        <v>5</v>
      </c>
      <c r="G15" s="65" t="s">
        <v>279</v>
      </c>
      <c r="H15" s="64"/>
      <c r="I15" s="75">
        <f aca="true" t="shared" si="1" ref="I15:I79">K15+L15+M15+N15+P15+Q15+R15+S15+U15+V15+W15+X15+Z15+AA15+AB15+AC15+AE15+AF15+AG15+AH15+AJ15+AK15+AL15+AM15+AO15+AP15+AQ15+AR15+AT15+AU15+AV15+AW15+AY15+AZ15+BA15+BB15+BD15+BE15+BF15+BG15+BI15+BJ15+BK15+BL15+BN15+BO15+BP15+BQ15</f>
        <v>0</v>
      </c>
      <c r="J15" s="75">
        <f t="shared" si="0"/>
        <v>0</v>
      </c>
      <c r="K15" s="76"/>
      <c r="L15" s="76"/>
      <c r="M15" s="76"/>
      <c r="N15" s="76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64"/>
      <c r="BT15" s="34" t="s">
        <v>179</v>
      </c>
      <c r="BU15" s="35" t="s">
        <v>160</v>
      </c>
      <c r="BV15" s="34">
        <v>1020744967</v>
      </c>
      <c r="BW15" s="34" t="s">
        <v>152</v>
      </c>
      <c r="BX15" s="34" t="s">
        <v>172</v>
      </c>
      <c r="BY15" s="34">
        <v>9825</v>
      </c>
      <c r="BZ15" s="26"/>
    </row>
    <row r="16" spans="1:78" ht="15">
      <c r="A16" s="74" t="s">
        <v>7</v>
      </c>
      <c r="B16" s="11" t="s">
        <v>8</v>
      </c>
      <c r="C16" s="65" t="s">
        <v>280</v>
      </c>
      <c r="D16" s="65">
        <v>48</v>
      </c>
      <c r="E16" s="65">
        <v>10</v>
      </c>
      <c r="F16" s="85">
        <v>10</v>
      </c>
      <c r="G16" s="65" t="s">
        <v>281</v>
      </c>
      <c r="H16" s="64"/>
      <c r="I16" s="75">
        <v>0</v>
      </c>
      <c r="J16" s="75">
        <f t="shared" si="0"/>
        <v>0</v>
      </c>
      <c r="K16" s="76"/>
      <c r="L16" s="76"/>
      <c r="M16" s="76"/>
      <c r="N16" s="76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64"/>
      <c r="BT16" s="34" t="s">
        <v>166</v>
      </c>
      <c r="BU16" s="35" t="s">
        <v>177</v>
      </c>
      <c r="BV16" s="34">
        <v>51552668</v>
      </c>
      <c r="BW16" s="34" t="s">
        <v>195</v>
      </c>
      <c r="BX16" s="34" t="s">
        <v>165</v>
      </c>
      <c r="BY16" s="34">
        <v>9519</v>
      </c>
      <c r="BZ16" s="26"/>
    </row>
    <row r="17" spans="1:78" ht="30.75" customHeight="1" thickBot="1">
      <c r="A17" s="74" t="s">
        <v>9</v>
      </c>
      <c r="B17" s="82" t="s">
        <v>10</v>
      </c>
      <c r="C17" s="65">
        <v>2015</v>
      </c>
      <c r="D17" s="65">
        <v>70</v>
      </c>
      <c r="E17" s="65">
        <v>6</v>
      </c>
      <c r="F17" s="85">
        <v>6</v>
      </c>
      <c r="G17" s="65" t="s">
        <v>282</v>
      </c>
      <c r="H17" s="64"/>
      <c r="I17" s="75">
        <v>0</v>
      </c>
      <c r="J17" s="75">
        <f t="shared" si="0"/>
        <v>0</v>
      </c>
      <c r="K17" s="76"/>
      <c r="L17" s="76"/>
      <c r="M17" s="76"/>
      <c r="N17" s="76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64"/>
      <c r="BT17" s="36" t="s">
        <v>176</v>
      </c>
      <c r="BU17" s="37" t="s">
        <v>177</v>
      </c>
      <c r="BV17" s="36">
        <v>1067845185</v>
      </c>
      <c r="BW17" s="36" t="s">
        <v>178</v>
      </c>
      <c r="BX17" s="36" t="s">
        <v>165</v>
      </c>
      <c r="BY17" s="36">
        <v>9599</v>
      </c>
      <c r="BZ17" s="27"/>
    </row>
    <row r="18" spans="1:78" ht="41.25" customHeight="1">
      <c r="A18" s="74" t="s">
        <v>11</v>
      </c>
      <c r="B18" s="11" t="s">
        <v>12</v>
      </c>
      <c r="C18" s="65" t="s">
        <v>13</v>
      </c>
      <c r="D18" s="65">
        <v>137</v>
      </c>
      <c r="E18" s="65" t="s">
        <v>13</v>
      </c>
      <c r="F18" s="85">
        <v>0</v>
      </c>
      <c r="G18" s="65" t="s">
        <v>283</v>
      </c>
      <c r="H18" s="64"/>
      <c r="I18" s="75"/>
      <c r="J18" s="75">
        <f t="shared" si="0"/>
        <v>0</v>
      </c>
      <c r="K18" s="76"/>
      <c r="L18" s="76"/>
      <c r="M18" s="76"/>
      <c r="N18" s="76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7"/>
      <c r="BT18" s="38"/>
      <c r="BU18" s="39"/>
      <c r="BV18" s="40"/>
      <c r="BW18" s="40"/>
      <c r="BX18" s="40"/>
      <c r="BY18" s="40"/>
      <c r="BZ18" s="28"/>
    </row>
    <row r="19" spans="1:78" ht="51">
      <c r="A19" s="74" t="s">
        <v>14</v>
      </c>
      <c r="B19" s="11" t="s">
        <v>15</v>
      </c>
      <c r="C19" s="65" t="s">
        <v>13</v>
      </c>
      <c r="D19" s="65">
        <v>30</v>
      </c>
      <c r="E19" s="65" t="s">
        <v>13</v>
      </c>
      <c r="F19" s="85">
        <v>0</v>
      </c>
      <c r="G19" s="65" t="s">
        <v>284</v>
      </c>
      <c r="H19" s="64"/>
      <c r="I19" s="75">
        <f t="shared" si="1"/>
        <v>0</v>
      </c>
      <c r="J19" s="75">
        <f t="shared" si="0"/>
        <v>0</v>
      </c>
      <c r="K19" s="76"/>
      <c r="L19" s="76"/>
      <c r="M19" s="76"/>
      <c r="N19" s="76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7"/>
      <c r="BT19" s="41" t="s">
        <v>149</v>
      </c>
      <c r="BU19" s="42" t="s">
        <v>146</v>
      </c>
      <c r="BV19" s="43" t="s">
        <v>150</v>
      </c>
      <c r="BW19" s="43" t="s">
        <v>146</v>
      </c>
      <c r="BX19" s="43" t="s">
        <v>147</v>
      </c>
      <c r="BY19" s="43">
        <v>9784</v>
      </c>
      <c r="BZ19" s="29"/>
    </row>
    <row r="20" spans="1:78" ht="22.5">
      <c r="A20" s="74" t="s">
        <v>16</v>
      </c>
      <c r="B20" s="11" t="s">
        <v>17</v>
      </c>
      <c r="C20" s="65" t="s">
        <v>13</v>
      </c>
      <c r="D20" s="65">
        <v>124</v>
      </c>
      <c r="E20" s="65" t="s">
        <v>13</v>
      </c>
      <c r="F20" s="85">
        <v>0</v>
      </c>
      <c r="G20" s="65" t="s">
        <v>285</v>
      </c>
      <c r="H20" s="64"/>
      <c r="I20" s="75">
        <f t="shared" si="1"/>
        <v>0</v>
      </c>
      <c r="J20" s="75">
        <f t="shared" si="0"/>
        <v>0</v>
      </c>
      <c r="K20" s="76"/>
      <c r="L20" s="76"/>
      <c r="M20" s="76"/>
      <c r="N20" s="76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7"/>
      <c r="BT20" s="41"/>
      <c r="BU20" s="42"/>
      <c r="BV20" s="43"/>
      <c r="BW20" s="43"/>
      <c r="BX20" s="43"/>
      <c r="BY20" s="43"/>
      <c r="BZ20" s="29"/>
    </row>
    <row r="21" spans="1:78" ht="22.5">
      <c r="A21" s="74" t="s">
        <v>18</v>
      </c>
      <c r="B21" s="99" t="s">
        <v>19</v>
      </c>
      <c r="C21" s="66" t="s">
        <v>286</v>
      </c>
      <c r="D21" s="67">
        <v>116</v>
      </c>
      <c r="E21" s="67" t="s">
        <v>13</v>
      </c>
      <c r="F21" s="86">
        <v>0</v>
      </c>
      <c r="G21" s="67" t="s">
        <v>350</v>
      </c>
      <c r="H21" s="64"/>
      <c r="I21" s="75">
        <f t="shared" si="1"/>
        <v>0</v>
      </c>
      <c r="J21" s="75">
        <f t="shared" si="0"/>
        <v>0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3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/>
      <c r="BT21" s="44"/>
      <c r="BU21" s="45"/>
      <c r="BV21" s="46"/>
      <c r="BW21" s="46"/>
      <c r="BX21" s="46"/>
      <c r="BY21" s="46"/>
      <c r="BZ21" s="30"/>
    </row>
    <row r="22" spans="1:78" ht="25.5">
      <c r="A22" s="74" t="s">
        <v>21</v>
      </c>
      <c r="B22" s="11" t="s">
        <v>22</v>
      </c>
      <c r="C22" s="66" t="s">
        <v>13</v>
      </c>
      <c r="D22" s="65" t="s">
        <v>13</v>
      </c>
      <c r="E22" s="67" t="s">
        <v>13</v>
      </c>
      <c r="F22" s="86">
        <v>0</v>
      </c>
      <c r="G22" s="67"/>
      <c r="H22" s="64"/>
      <c r="I22" s="75">
        <f t="shared" si="1"/>
        <v>0</v>
      </c>
      <c r="J22" s="75">
        <f t="shared" si="0"/>
        <v>0</v>
      </c>
      <c r="K22" s="76"/>
      <c r="L22" s="76"/>
      <c r="M22" s="76"/>
      <c r="N22" s="76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7"/>
      <c r="BT22" s="41" t="s">
        <v>151</v>
      </c>
      <c r="BU22" s="42" t="s">
        <v>146</v>
      </c>
      <c r="BV22" s="43">
        <v>1033774452</v>
      </c>
      <c r="BW22" s="43" t="s">
        <v>146</v>
      </c>
      <c r="BX22" s="43" t="s">
        <v>147</v>
      </c>
      <c r="BY22" s="43">
        <v>9784</v>
      </c>
      <c r="BZ22" s="29"/>
    </row>
    <row r="23" spans="1:78" ht="33.75">
      <c r="A23" s="74" t="s">
        <v>23</v>
      </c>
      <c r="B23" s="11" t="s">
        <v>218</v>
      </c>
      <c r="C23" s="65" t="s">
        <v>24</v>
      </c>
      <c r="D23" s="65">
        <v>479</v>
      </c>
      <c r="E23" s="65">
        <v>200</v>
      </c>
      <c r="F23" s="85">
        <v>200</v>
      </c>
      <c r="G23" s="65" t="s">
        <v>287</v>
      </c>
      <c r="H23" s="64"/>
      <c r="I23" s="75">
        <f t="shared" si="1"/>
        <v>0</v>
      </c>
      <c r="J23" s="75">
        <f t="shared" si="0"/>
        <v>0</v>
      </c>
      <c r="K23" s="76"/>
      <c r="L23" s="76"/>
      <c r="M23" s="76"/>
      <c r="N23" s="76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7"/>
      <c r="BT23" s="41" t="s">
        <v>151</v>
      </c>
      <c r="BU23" s="42" t="s">
        <v>146</v>
      </c>
      <c r="BV23" s="43">
        <v>1033774452</v>
      </c>
      <c r="BW23" s="43" t="s">
        <v>146</v>
      </c>
      <c r="BX23" s="43" t="s">
        <v>147</v>
      </c>
      <c r="BY23" s="43">
        <v>9784</v>
      </c>
      <c r="BZ23" s="29"/>
    </row>
    <row r="24" spans="1:78" ht="22.5">
      <c r="A24" s="74" t="s">
        <v>25</v>
      </c>
      <c r="B24" s="11" t="s">
        <v>26</v>
      </c>
      <c r="C24" s="65" t="s">
        <v>13</v>
      </c>
      <c r="D24" s="65">
        <v>36</v>
      </c>
      <c r="E24" s="65" t="s">
        <v>13</v>
      </c>
      <c r="F24" s="85" t="s">
        <v>288</v>
      </c>
      <c r="G24" s="65" t="s">
        <v>289</v>
      </c>
      <c r="H24" s="64"/>
      <c r="I24" s="75">
        <f t="shared" si="1"/>
        <v>0</v>
      </c>
      <c r="J24" s="75">
        <f t="shared" si="0"/>
        <v>0</v>
      </c>
      <c r="K24" s="76"/>
      <c r="L24" s="76"/>
      <c r="M24" s="76"/>
      <c r="N24" s="76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7"/>
      <c r="BT24" s="41"/>
      <c r="BU24" s="42"/>
      <c r="BV24" s="43"/>
      <c r="BW24" s="43"/>
      <c r="BX24" s="43"/>
      <c r="BY24" s="43"/>
      <c r="BZ24" s="29"/>
    </row>
    <row r="25" spans="1:78" ht="33.75">
      <c r="A25" s="74" t="s">
        <v>25</v>
      </c>
      <c r="B25" s="11" t="s">
        <v>219</v>
      </c>
      <c r="C25" s="66" t="s">
        <v>290</v>
      </c>
      <c r="D25" s="67">
        <v>700</v>
      </c>
      <c r="E25" s="67">
        <v>312</v>
      </c>
      <c r="F25" s="86">
        <v>312</v>
      </c>
      <c r="G25" s="67" t="s">
        <v>351</v>
      </c>
      <c r="H25" s="87"/>
      <c r="I25" s="75">
        <v>0</v>
      </c>
      <c r="J25" s="75">
        <f t="shared" si="0"/>
        <v>0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80"/>
      <c r="BT25" s="44"/>
      <c r="BU25" s="45"/>
      <c r="BV25" s="46"/>
      <c r="BW25" s="46"/>
      <c r="BX25" s="46"/>
      <c r="BY25" s="46"/>
      <c r="BZ25" s="30"/>
    </row>
    <row r="26" spans="1:78" ht="34.5" thickBot="1">
      <c r="A26" s="74" t="s">
        <v>27</v>
      </c>
      <c r="B26" s="11" t="s">
        <v>28</v>
      </c>
      <c r="C26" s="65" t="s">
        <v>13</v>
      </c>
      <c r="D26" s="65" t="s">
        <v>13</v>
      </c>
      <c r="E26" s="67" t="s">
        <v>13</v>
      </c>
      <c r="F26" s="86">
        <v>0</v>
      </c>
      <c r="G26" s="67" t="s">
        <v>291</v>
      </c>
      <c r="H26" s="64"/>
      <c r="I26" s="75">
        <f t="shared" si="1"/>
        <v>0</v>
      </c>
      <c r="J26" s="75">
        <f t="shared" si="0"/>
        <v>0</v>
      </c>
      <c r="K26" s="76"/>
      <c r="L26" s="76"/>
      <c r="M26" s="76"/>
      <c r="N26" s="76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7"/>
      <c r="BT26" s="47"/>
      <c r="BU26" s="48"/>
      <c r="BV26" s="49"/>
      <c r="BW26" s="49"/>
      <c r="BX26" s="49"/>
      <c r="BY26" s="49"/>
      <c r="BZ26" s="31"/>
    </row>
    <row r="27" spans="1:78" ht="25.5">
      <c r="A27" s="74" t="s">
        <v>29</v>
      </c>
      <c r="B27" s="11" t="s">
        <v>30</v>
      </c>
      <c r="C27" s="65" t="s">
        <v>31</v>
      </c>
      <c r="D27" s="65" t="s">
        <v>32</v>
      </c>
      <c r="E27" s="65">
        <v>15</v>
      </c>
      <c r="F27" s="85">
        <v>15</v>
      </c>
      <c r="G27" s="65"/>
      <c r="H27" s="64"/>
      <c r="I27" s="75">
        <f t="shared" si="1"/>
        <v>0</v>
      </c>
      <c r="J27" s="75">
        <f t="shared" si="0"/>
        <v>0</v>
      </c>
      <c r="K27" s="76"/>
      <c r="L27" s="76"/>
      <c r="M27" s="76"/>
      <c r="N27" s="76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81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64"/>
      <c r="BT27" s="50" t="s">
        <v>169</v>
      </c>
      <c r="BU27" s="51" t="s">
        <v>152</v>
      </c>
      <c r="BV27" s="50">
        <v>52211176</v>
      </c>
      <c r="BW27" s="50" t="s">
        <v>152</v>
      </c>
      <c r="BX27" s="50" t="s">
        <v>170</v>
      </c>
      <c r="BY27" s="50">
        <v>9510</v>
      </c>
      <c r="BZ27" s="32"/>
    </row>
    <row r="28" spans="1:78" ht="25.5">
      <c r="A28" s="74" t="s">
        <v>33</v>
      </c>
      <c r="B28" s="11" t="s">
        <v>34</v>
      </c>
      <c r="C28" s="65" t="s">
        <v>13</v>
      </c>
      <c r="D28" s="65" t="s">
        <v>13</v>
      </c>
      <c r="E28" s="65" t="s">
        <v>13</v>
      </c>
      <c r="F28" s="85" t="s">
        <v>288</v>
      </c>
      <c r="G28" s="65" t="s">
        <v>292</v>
      </c>
      <c r="H28" s="64"/>
      <c r="I28" s="75">
        <f t="shared" si="1"/>
        <v>0</v>
      </c>
      <c r="J28" s="75">
        <f t="shared" si="0"/>
        <v>0</v>
      </c>
      <c r="K28" s="76"/>
      <c r="L28" s="76"/>
      <c r="M28" s="76"/>
      <c r="N28" s="76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81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64"/>
      <c r="BT28" s="90" t="s">
        <v>227</v>
      </c>
      <c r="BU28" s="35" t="s">
        <v>228</v>
      </c>
      <c r="BV28" s="34">
        <v>65788759</v>
      </c>
      <c r="BW28" s="34" t="s">
        <v>152</v>
      </c>
      <c r="BX28" s="34" t="s">
        <v>229</v>
      </c>
      <c r="BY28" s="34">
        <v>9060</v>
      </c>
      <c r="BZ28" s="26"/>
    </row>
    <row r="29" spans="1:78" ht="33.75">
      <c r="A29" s="74" t="s">
        <v>35</v>
      </c>
      <c r="B29" s="11" t="s">
        <v>36</v>
      </c>
      <c r="C29" s="65" t="s">
        <v>13</v>
      </c>
      <c r="D29" s="65" t="s">
        <v>13</v>
      </c>
      <c r="E29" s="65" t="s">
        <v>13</v>
      </c>
      <c r="F29" s="85" t="s">
        <v>288</v>
      </c>
      <c r="G29" s="65" t="s">
        <v>292</v>
      </c>
      <c r="H29" s="64"/>
      <c r="I29" s="75">
        <f t="shared" si="1"/>
        <v>0</v>
      </c>
      <c r="J29" s="75">
        <f t="shared" si="0"/>
        <v>0</v>
      </c>
      <c r="K29" s="76"/>
      <c r="L29" s="76"/>
      <c r="M29" s="76"/>
      <c r="N29" s="76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64"/>
      <c r="BT29" s="90" t="s">
        <v>227</v>
      </c>
      <c r="BU29" s="35" t="s">
        <v>202</v>
      </c>
      <c r="BV29" s="34">
        <v>65788759</v>
      </c>
      <c r="BW29" s="34" t="s">
        <v>152</v>
      </c>
      <c r="BX29" s="34" t="s">
        <v>226</v>
      </c>
      <c r="BY29" s="34">
        <v>9060</v>
      </c>
      <c r="BZ29" s="26"/>
    </row>
    <row r="30" spans="1:78" ht="25.5">
      <c r="A30" s="74" t="s">
        <v>37</v>
      </c>
      <c r="B30" s="11" t="s">
        <v>38</v>
      </c>
      <c r="C30" s="65" t="s">
        <v>294</v>
      </c>
      <c r="D30" s="65">
        <v>65</v>
      </c>
      <c r="E30" s="65">
        <v>42</v>
      </c>
      <c r="F30" s="85">
        <v>42</v>
      </c>
      <c r="G30" s="65" t="s">
        <v>295</v>
      </c>
      <c r="H30" s="64" t="s">
        <v>349</v>
      </c>
      <c r="I30" s="75">
        <f t="shared" si="1"/>
        <v>42</v>
      </c>
      <c r="J30" s="75">
        <f t="shared" si="0"/>
        <v>0</v>
      </c>
      <c r="K30" s="76"/>
      <c r="L30" s="76"/>
      <c r="M30" s="76"/>
      <c r="N30" s="76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>
        <v>42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64"/>
      <c r="BT30" s="90" t="s">
        <v>227</v>
      </c>
      <c r="BU30" s="35" t="s">
        <v>202</v>
      </c>
      <c r="BV30" s="34">
        <v>65788759</v>
      </c>
      <c r="BW30" s="34" t="s">
        <v>152</v>
      </c>
      <c r="BX30" s="34" t="s">
        <v>172</v>
      </c>
      <c r="BY30" s="34">
        <v>9060</v>
      </c>
      <c r="BZ30" s="26"/>
    </row>
    <row r="31" spans="1:78" ht="22.5">
      <c r="A31" s="74" t="s">
        <v>39</v>
      </c>
      <c r="B31" s="11" t="s">
        <v>40</v>
      </c>
      <c r="C31" s="65" t="s">
        <v>13</v>
      </c>
      <c r="D31" s="65" t="s">
        <v>13</v>
      </c>
      <c r="E31" s="65" t="s">
        <v>13</v>
      </c>
      <c r="F31" s="85">
        <v>0</v>
      </c>
      <c r="G31" s="65"/>
      <c r="H31" s="64"/>
      <c r="I31" s="75">
        <f t="shared" si="1"/>
        <v>0</v>
      </c>
      <c r="J31" s="75">
        <f t="shared" si="0"/>
        <v>0</v>
      </c>
      <c r="K31" s="76"/>
      <c r="L31" s="76"/>
      <c r="M31" s="76"/>
      <c r="N31" s="76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64"/>
      <c r="BT31" s="90" t="s">
        <v>230</v>
      </c>
      <c r="BU31" s="35" t="s">
        <v>231</v>
      </c>
      <c r="BV31" s="34">
        <v>79769293</v>
      </c>
      <c r="BW31" s="34" t="s">
        <v>160</v>
      </c>
      <c r="BX31" s="34" t="s">
        <v>165</v>
      </c>
      <c r="BY31" s="34">
        <v>9586</v>
      </c>
      <c r="BZ31" s="26"/>
    </row>
    <row r="32" spans="1:78" ht="74.25" customHeight="1">
      <c r="A32" s="74" t="s">
        <v>41</v>
      </c>
      <c r="B32" s="82" t="s">
        <v>352</v>
      </c>
      <c r="C32" s="65">
        <v>2006</v>
      </c>
      <c r="D32" s="65">
        <v>1569</v>
      </c>
      <c r="E32" s="65">
        <v>40</v>
      </c>
      <c r="F32" s="85">
        <v>40</v>
      </c>
      <c r="G32" s="65" t="s">
        <v>353</v>
      </c>
      <c r="H32" s="87"/>
      <c r="I32" s="75">
        <f t="shared" si="1"/>
        <v>0</v>
      </c>
      <c r="J32" s="75">
        <f t="shared" si="0"/>
        <v>0</v>
      </c>
      <c r="K32" s="76"/>
      <c r="L32" s="76"/>
      <c r="M32" s="76"/>
      <c r="N32" s="76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64"/>
      <c r="BT32" s="192" t="s">
        <v>171</v>
      </c>
      <c r="BU32" s="209" t="s">
        <v>152</v>
      </c>
      <c r="BV32" s="206">
        <v>79753926</v>
      </c>
      <c r="BW32" s="206" t="s">
        <v>152</v>
      </c>
      <c r="BX32" s="206" t="s">
        <v>172</v>
      </c>
      <c r="BY32" s="206">
        <v>9484</v>
      </c>
      <c r="BZ32" s="26"/>
    </row>
    <row r="33" spans="1:78" ht="60.75" customHeight="1">
      <c r="A33" s="74" t="s">
        <v>41</v>
      </c>
      <c r="B33" s="82" t="s">
        <v>220</v>
      </c>
      <c r="C33" s="66" t="s">
        <v>13</v>
      </c>
      <c r="D33" s="67">
        <v>200</v>
      </c>
      <c r="E33" s="67" t="s">
        <v>13</v>
      </c>
      <c r="F33" s="86">
        <v>0</v>
      </c>
      <c r="G33" s="67" t="s">
        <v>355</v>
      </c>
      <c r="I33" s="75">
        <v>0</v>
      </c>
      <c r="J33" s="75">
        <f t="shared" si="0"/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3"/>
      <c r="Y33" s="79"/>
      <c r="Z33" s="79"/>
      <c r="AA33" s="79"/>
      <c r="AB33" s="79"/>
      <c r="AC33" s="79"/>
      <c r="AD33" s="79"/>
      <c r="AE33" s="79"/>
      <c r="AF33" s="79"/>
      <c r="AG33" s="79"/>
      <c r="AH33" s="79">
        <v>204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193"/>
      <c r="BU33" s="210"/>
      <c r="BV33" s="207"/>
      <c r="BW33" s="207"/>
      <c r="BX33" s="207"/>
      <c r="BY33" s="207"/>
      <c r="BZ33" s="33"/>
    </row>
    <row r="34" spans="1:78" ht="53.25" customHeight="1">
      <c r="A34" s="74" t="s">
        <v>41</v>
      </c>
      <c r="B34" s="82" t="s">
        <v>221</v>
      </c>
      <c r="C34" s="65" t="s">
        <v>296</v>
      </c>
      <c r="D34" s="65">
        <v>500</v>
      </c>
      <c r="E34" s="65">
        <v>200</v>
      </c>
      <c r="F34" s="85">
        <v>200</v>
      </c>
      <c r="G34" s="67" t="s">
        <v>297</v>
      </c>
      <c r="H34" s="116" t="s">
        <v>345</v>
      </c>
      <c r="I34" s="75">
        <f t="shared" si="1"/>
        <v>1</v>
      </c>
      <c r="J34" s="75">
        <f t="shared" si="0"/>
        <v>0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>
        <v>1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3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194"/>
      <c r="BU34" s="211"/>
      <c r="BV34" s="208"/>
      <c r="BW34" s="208"/>
      <c r="BX34" s="208"/>
      <c r="BY34" s="208"/>
      <c r="BZ34" s="33"/>
    </row>
    <row r="35" spans="1:78" ht="47.25" customHeight="1">
      <c r="A35" s="74" t="s">
        <v>42</v>
      </c>
      <c r="B35" s="100" t="s">
        <v>43</v>
      </c>
      <c r="C35" s="65" t="s">
        <v>298</v>
      </c>
      <c r="D35" s="65">
        <v>5000</v>
      </c>
      <c r="E35" s="65">
        <v>200</v>
      </c>
      <c r="F35" s="85">
        <v>200</v>
      </c>
      <c r="G35" s="65" t="s">
        <v>299</v>
      </c>
      <c r="H35" s="78"/>
      <c r="I35" s="75">
        <f t="shared" si="1"/>
        <v>0</v>
      </c>
      <c r="J35" s="75">
        <f t="shared" si="0"/>
        <v>0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8"/>
      <c r="BT35" s="52" t="s">
        <v>167</v>
      </c>
      <c r="BU35" s="52" t="s">
        <v>200</v>
      </c>
      <c r="BV35" s="52" t="s">
        <v>200</v>
      </c>
      <c r="BW35" s="52" t="s">
        <v>200</v>
      </c>
      <c r="BX35" s="52" t="s">
        <v>200</v>
      </c>
      <c r="BY35" s="52" t="s">
        <v>200</v>
      </c>
      <c r="BZ35" s="33"/>
    </row>
    <row r="36" spans="1:78" ht="33.75">
      <c r="A36" s="74" t="s">
        <v>44</v>
      </c>
      <c r="B36" s="11" t="s">
        <v>45</v>
      </c>
      <c r="C36" s="65"/>
      <c r="D36" s="65">
        <v>20</v>
      </c>
      <c r="E36" s="65">
        <v>10</v>
      </c>
      <c r="F36" s="85">
        <v>0</v>
      </c>
      <c r="G36" s="65" t="s">
        <v>300</v>
      </c>
      <c r="H36" s="64"/>
      <c r="I36" s="75">
        <f t="shared" si="1"/>
        <v>0</v>
      </c>
      <c r="J36" s="75">
        <f t="shared" si="0"/>
        <v>0</v>
      </c>
      <c r="K36" s="76"/>
      <c r="L36" s="76"/>
      <c r="M36" s="76"/>
      <c r="N36" s="76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64"/>
      <c r="BT36" s="34" t="s">
        <v>168</v>
      </c>
      <c r="BU36" s="35" t="s">
        <v>152</v>
      </c>
      <c r="BV36" s="34">
        <v>52313886</v>
      </c>
      <c r="BW36" s="34" t="s">
        <v>152</v>
      </c>
      <c r="BX36" s="34" t="s">
        <v>165</v>
      </c>
      <c r="BY36" s="34">
        <v>9561</v>
      </c>
      <c r="BZ36" s="26"/>
    </row>
    <row r="37" spans="1:78" ht="45" customHeight="1">
      <c r="A37" s="74" t="s">
        <v>46</v>
      </c>
      <c r="B37" s="11" t="s">
        <v>47</v>
      </c>
      <c r="C37" s="65" t="s">
        <v>301</v>
      </c>
      <c r="D37" s="65">
        <v>269</v>
      </c>
      <c r="E37" s="65">
        <v>20</v>
      </c>
      <c r="F37" s="85">
        <v>20</v>
      </c>
      <c r="G37" s="65" t="s">
        <v>302</v>
      </c>
      <c r="H37" s="64"/>
      <c r="I37" s="75">
        <f t="shared" si="1"/>
        <v>0</v>
      </c>
      <c r="J37" s="75">
        <f t="shared" si="0"/>
        <v>0</v>
      </c>
      <c r="K37" s="76"/>
      <c r="L37" s="76"/>
      <c r="M37" s="76"/>
      <c r="N37" s="76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64"/>
      <c r="BT37" s="134" t="s">
        <v>232</v>
      </c>
      <c r="BU37" s="131" t="s">
        <v>233</v>
      </c>
      <c r="BV37" s="134">
        <v>51899794</v>
      </c>
      <c r="BW37" s="134" t="s">
        <v>234</v>
      </c>
      <c r="BX37" s="134" t="s">
        <v>235</v>
      </c>
      <c r="BY37" s="134">
        <v>9615</v>
      </c>
      <c r="BZ37" s="26"/>
    </row>
    <row r="38" spans="1:78" ht="33.75">
      <c r="A38" s="103" t="s">
        <v>48</v>
      </c>
      <c r="B38" s="11" t="s">
        <v>222</v>
      </c>
      <c r="C38" s="66" t="s">
        <v>49</v>
      </c>
      <c r="D38" s="65">
        <v>140</v>
      </c>
      <c r="E38" s="65">
        <v>32</v>
      </c>
      <c r="F38" s="85">
        <v>32</v>
      </c>
      <c r="G38" s="67" t="s">
        <v>287</v>
      </c>
      <c r="H38" s="78"/>
      <c r="I38" s="75">
        <v>0</v>
      </c>
      <c r="J38" s="75">
        <f t="shared" si="0"/>
        <v>0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8"/>
      <c r="BT38" s="136"/>
      <c r="BU38" s="133"/>
      <c r="BV38" s="136"/>
      <c r="BW38" s="136"/>
      <c r="BX38" s="136"/>
      <c r="BY38" s="136"/>
      <c r="BZ38" s="33"/>
    </row>
    <row r="39" spans="1:78" ht="22.5">
      <c r="A39" s="103" t="s">
        <v>50</v>
      </c>
      <c r="B39" s="104" t="s">
        <v>51</v>
      </c>
      <c r="C39" s="65">
        <v>2014</v>
      </c>
      <c r="D39" s="65"/>
      <c r="E39" s="65">
        <v>7</v>
      </c>
      <c r="F39" s="85">
        <v>7</v>
      </c>
      <c r="G39" s="65" t="s">
        <v>303</v>
      </c>
      <c r="H39" s="64" t="s">
        <v>348</v>
      </c>
      <c r="I39" s="75">
        <f>K39+L39+M39+N39+P39+Q39+R39+S39+U39+V39+W39+X39+Z39+AA39+AB39+AC39+AE39+AF39+AG39+AH39+AJ39+AK39+AL39+AM39+AO39+AP39+AQ39+AR39+AT39+AU39+AV39+AW39+AY39+AZ39+BA39+BB39+BD39+BE39+BF39+BG39+BI39+BJ39+BK39+BL39+BN39+BO39+BP39+BQ39</f>
        <v>3</v>
      </c>
      <c r="J39" s="75">
        <f t="shared" si="0"/>
        <v>0</v>
      </c>
      <c r="K39" s="76"/>
      <c r="L39" s="76"/>
      <c r="M39" s="76"/>
      <c r="N39" s="76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>
        <v>3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64"/>
      <c r="BT39" s="34" t="s">
        <v>236</v>
      </c>
      <c r="BU39" s="35" t="s">
        <v>237</v>
      </c>
      <c r="BV39" s="34">
        <v>32818773</v>
      </c>
      <c r="BW39" s="34" t="s">
        <v>146</v>
      </c>
      <c r="BX39" s="34" t="s">
        <v>183</v>
      </c>
      <c r="BY39" s="34">
        <v>9010</v>
      </c>
      <c r="BZ39" s="26"/>
    </row>
    <row r="40" spans="1:78" ht="43.5" customHeight="1">
      <c r="A40" s="103" t="s">
        <v>304</v>
      </c>
      <c r="B40" s="11" t="s">
        <v>305</v>
      </c>
      <c r="C40" s="65" t="s">
        <v>13</v>
      </c>
      <c r="D40" s="65" t="s">
        <v>13</v>
      </c>
      <c r="E40" s="65" t="s">
        <v>13</v>
      </c>
      <c r="F40" s="85"/>
      <c r="G40" s="65" t="s">
        <v>306</v>
      </c>
      <c r="H40" s="64"/>
      <c r="I40" s="75">
        <v>0</v>
      </c>
      <c r="J40" s="75">
        <v>0</v>
      </c>
      <c r="K40" s="76"/>
      <c r="L40" s="76"/>
      <c r="M40" s="76"/>
      <c r="N40" s="76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64"/>
      <c r="BT40" s="101"/>
      <c r="BU40" s="102"/>
      <c r="BV40" s="101"/>
      <c r="BW40" s="101"/>
      <c r="BX40" s="101"/>
      <c r="BY40" s="101"/>
      <c r="BZ40" s="26"/>
    </row>
    <row r="41" spans="1:78" ht="43.5" customHeight="1">
      <c r="A41" s="103" t="s">
        <v>307</v>
      </c>
      <c r="B41" s="11" t="s">
        <v>308</v>
      </c>
      <c r="C41" s="65">
        <v>2015</v>
      </c>
      <c r="D41" s="65">
        <v>70</v>
      </c>
      <c r="E41" s="65">
        <v>27</v>
      </c>
      <c r="F41" s="85">
        <v>27</v>
      </c>
      <c r="G41" s="65" t="s">
        <v>281</v>
      </c>
      <c r="H41" s="64"/>
      <c r="I41" s="75">
        <v>0</v>
      </c>
      <c r="J41" s="75">
        <v>0</v>
      </c>
      <c r="K41" s="76"/>
      <c r="L41" s="76"/>
      <c r="M41" s="76"/>
      <c r="N41" s="76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64"/>
      <c r="BT41" s="101"/>
      <c r="BU41" s="102"/>
      <c r="BV41" s="101"/>
      <c r="BW41" s="101"/>
      <c r="BX41" s="101"/>
      <c r="BY41" s="101"/>
      <c r="BZ41" s="26"/>
    </row>
    <row r="42" spans="1:78" ht="43.5" customHeight="1">
      <c r="A42" s="103" t="s">
        <v>309</v>
      </c>
      <c r="B42" s="11" t="s">
        <v>310</v>
      </c>
      <c r="C42" s="65" t="s">
        <v>13</v>
      </c>
      <c r="D42" s="65">
        <v>500</v>
      </c>
      <c r="E42" s="65" t="s">
        <v>13</v>
      </c>
      <c r="F42" s="85"/>
      <c r="G42" s="65" t="s">
        <v>311</v>
      </c>
      <c r="H42" s="64"/>
      <c r="I42" s="75">
        <v>0</v>
      </c>
      <c r="J42" s="75">
        <v>0</v>
      </c>
      <c r="K42" s="76"/>
      <c r="L42" s="76"/>
      <c r="M42" s="76"/>
      <c r="N42" s="76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64"/>
      <c r="BT42" s="101"/>
      <c r="BU42" s="102"/>
      <c r="BV42" s="101"/>
      <c r="BW42" s="101"/>
      <c r="BX42" s="101"/>
      <c r="BY42" s="101"/>
      <c r="BZ42" s="26"/>
    </row>
    <row r="43" spans="1:78" ht="90" customHeight="1">
      <c r="A43" s="103" t="s">
        <v>52</v>
      </c>
      <c r="B43" s="104" t="s">
        <v>53</v>
      </c>
      <c r="C43" s="65" t="s">
        <v>312</v>
      </c>
      <c r="D43" s="65">
        <v>534</v>
      </c>
      <c r="E43" s="65">
        <v>20</v>
      </c>
      <c r="F43" s="85">
        <v>20</v>
      </c>
      <c r="G43" s="65" t="s">
        <v>313</v>
      </c>
      <c r="H43" s="64"/>
      <c r="I43" s="75">
        <f t="shared" si="1"/>
        <v>0</v>
      </c>
      <c r="J43" s="75">
        <f t="shared" si="0"/>
        <v>0</v>
      </c>
      <c r="K43" s="76"/>
      <c r="L43" s="76"/>
      <c r="M43" s="76"/>
      <c r="N43" s="76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64"/>
      <c r="BT43" s="134" t="s">
        <v>180</v>
      </c>
      <c r="BU43" s="131" t="s">
        <v>203</v>
      </c>
      <c r="BV43" s="134" t="s">
        <v>181</v>
      </c>
      <c r="BW43" s="134" t="s">
        <v>204</v>
      </c>
      <c r="BX43" s="134" t="s">
        <v>205</v>
      </c>
      <c r="BY43" s="134" t="s">
        <v>182</v>
      </c>
      <c r="BZ43" s="26"/>
    </row>
    <row r="44" spans="1:78" ht="54" customHeight="1">
      <c r="A44" s="103" t="s">
        <v>54</v>
      </c>
      <c r="B44" s="104" t="s">
        <v>55</v>
      </c>
      <c r="C44" s="65"/>
      <c r="D44" s="65"/>
      <c r="E44" s="65"/>
      <c r="F44" s="85"/>
      <c r="G44" s="65"/>
      <c r="H44" s="64"/>
      <c r="I44" s="75">
        <f t="shared" si="1"/>
        <v>0</v>
      </c>
      <c r="J44" s="75">
        <f t="shared" si="0"/>
        <v>0</v>
      </c>
      <c r="K44" s="76"/>
      <c r="L44" s="76"/>
      <c r="M44" s="76"/>
      <c r="N44" s="76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64"/>
      <c r="BT44" s="135"/>
      <c r="BU44" s="132"/>
      <c r="BV44" s="135"/>
      <c r="BW44" s="135"/>
      <c r="BX44" s="135"/>
      <c r="BY44" s="135"/>
      <c r="BZ44" s="26"/>
    </row>
    <row r="45" spans="1:78" ht="35.25" customHeight="1">
      <c r="A45" s="103" t="s">
        <v>56</v>
      </c>
      <c r="B45" s="104" t="s">
        <v>57</v>
      </c>
      <c r="C45" s="65" t="s">
        <v>314</v>
      </c>
      <c r="D45" s="65">
        <v>168</v>
      </c>
      <c r="E45" s="65">
        <v>47</v>
      </c>
      <c r="F45" s="85">
        <v>47</v>
      </c>
      <c r="G45" s="65" t="s">
        <v>315</v>
      </c>
      <c r="H45" s="64"/>
      <c r="I45" s="75">
        <f t="shared" si="1"/>
        <v>0</v>
      </c>
      <c r="J45" s="75">
        <f t="shared" si="0"/>
        <v>0</v>
      </c>
      <c r="K45" s="76"/>
      <c r="L45" s="76"/>
      <c r="M45" s="76"/>
      <c r="N45" s="76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64"/>
      <c r="BT45" s="135"/>
      <c r="BU45" s="132"/>
      <c r="BV45" s="135"/>
      <c r="BW45" s="135"/>
      <c r="BX45" s="135"/>
      <c r="BY45" s="135"/>
      <c r="BZ45" s="26"/>
    </row>
    <row r="46" spans="1:78" ht="33" customHeight="1">
      <c r="A46" s="103" t="s">
        <v>58</v>
      </c>
      <c r="B46" s="104" t="s">
        <v>59</v>
      </c>
      <c r="C46" s="65" t="s">
        <v>316</v>
      </c>
      <c r="D46" s="65">
        <v>40</v>
      </c>
      <c r="E46" s="65">
        <v>25</v>
      </c>
      <c r="F46" s="85">
        <v>25</v>
      </c>
      <c r="G46" s="65" t="s">
        <v>317</v>
      </c>
      <c r="H46" s="64"/>
      <c r="I46" s="75">
        <f t="shared" si="1"/>
        <v>0</v>
      </c>
      <c r="J46" s="75">
        <f t="shared" si="0"/>
        <v>0</v>
      </c>
      <c r="K46" s="76"/>
      <c r="L46" s="76"/>
      <c r="M46" s="76"/>
      <c r="N46" s="76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64"/>
      <c r="BT46" s="136"/>
      <c r="BU46" s="133"/>
      <c r="BV46" s="136"/>
      <c r="BW46" s="136"/>
      <c r="BX46" s="136"/>
      <c r="BY46" s="136"/>
      <c r="BZ46" s="26"/>
    </row>
    <row r="47" spans="1:78" ht="35.25" customHeight="1">
      <c r="A47" s="103" t="s">
        <v>61</v>
      </c>
      <c r="B47" s="104" t="s">
        <v>62</v>
      </c>
      <c r="C47" s="65"/>
      <c r="D47" s="65"/>
      <c r="E47" s="65"/>
      <c r="F47" s="85"/>
      <c r="G47" s="65"/>
      <c r="H47" s="64"/>
      <c r="I47" s="75">
        <f t="shared" si="1"/>
        <v>0</v>
      </c>
      <c r="J47" s="75">
        <f t="shared" si="0"/>
        <v>0</v>
      </c>
      <c r="K47" s="76"/>
      <c r="L47" s="76"/>
      <c r="M47" s="76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64"/>
      <c r="BT47" s="34" t="s">
        <v>209</v>
      </c>
      <c r="BU47" s="35" t="s">
        <v>197</v>
      </c>
      <c r="BV47" s="34">
        <v>52786223</v>
      </c>
      <c r="BW47" s="34" t="s">
        <v>197</v>
      </c>
      <c r="BX47" s="34" t="s">
        <v>199</v>
      </c>
      <c r="BY47" s="34" t="s">
        <v>198</v>
      </c>
      <c r="BZ47" s="26"/>
    </row>
    <row r="48" spans="1:78" ht="33.75">
      <c r="A48" s="103" t="s">
        <v>63</v>
      </c>
      <c r="B48" s="104" t="s">
        <v>64</v>
      </c>
      <c r="C48" s="65"/>
      <c r="D48" s="65"/>
      <c r="E48" s="65"/>
      <c r="F48" s="85"/>
      <c r="G48" s="65"/>
      <c r="H48" s="64"/>
      <c r="I48" s="75">
        <f t="shared" si="1"/>
        <v>0</v>
      </c>
      <c r="J48" s="75">
        <f t="shared" si="0"/>
        <v>0</v>
      </c>
      <c r="K48" s="76"/>
      <c r="L48" s="76"/>
      <c r="M48" s="76"/>
      <c r="N48" s="76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64"/>
      <c r="BT48" s="34" t="s">
        <v>184</v>
      </c>
      <c r="BU48" s="35" t="s">
        <v>206</v>
      </c>
      <c r="BV48" s="34" t="s">
        <v>185</v>
      </c>
      <c r="BW48" s="34" t="s">
        <v>207</v>
      </c>
      <c r="BX48" s="34" t="s">
        <v>208</v>
      </c>
      <c r="BY48" s="34" t="s">
        <v>186</v>
      </c>
      <c r="BZ48" s="26"/>
    </row>
    <row r="49" spans="1:78" ht="33.75">
      <c r="A49" s="103" t="s">
        <v>65</v>
      </c>
      <c r="B49" s="104" t="s">
        <v>66</v>
      </c>
      <c r="C49" s="65" t="s">
        <v>316</v>
      </c>
      <c r="D49" s="65">
        <v>76</v>
      </c>
      <c r="E49" s="65">
        <v>12</v>
      </c>
      <c r="F49" s="85">
        <v>12</v>
      </c>
      <c r="G49" s="65" t="s">
        <v>318</v>
      </c>
      <c r="H49" s="64"/>
      <c r="I49" s="75">
        <f t="shared" si="1"/>
        <v>0</v>
      </c>
      <c r="J49" s="75">
        <f t="shared" si="0"/>
        <v>0</v>
      </c>
      <c r="K49" s="76"/>
      <c r="L49" s="76"/>
      <c r="M49" s="76"/>
      <c r="N49" s="76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64"/>
      <c r="BT49" s="34"/>
      <c r="BU49" s="35"/>
      <c r="BV49" s="34"/>
      <c r="BW49" s="34"/>
      <c r="BX49" s="34"/>
      <c r="BY49" s="34"/>
      <c r="BZ49" s="26"/>
    </row>
    <row r="50" spans="1:78" ht="33.75" customHeight="1">
      <c r="A50" s="103" t="s">
        <v>65</v>
      </c>
      <c r="B50" s="104" t="s">
        <v>67</v>
      </c>
      <c r="C50" s="65" t="s">
        <v>312</v>
      </c>
      <c r="D50" s="65">
        <v>52</v>
      </c>
      <c r="E50" s="65">
        <v>12</v>
      </c>
      <c r="F50" s="85">
        <v>12</v>
      </c>
      <c r="G50" s="65" t="s">
        <v>319</v>
      </c>
      <c r="H50" s="64"/>
      <c r="I50" s="75">
        <f t="shared" si="1"/>
        <v>0</v>
      </c>
      <c r="J50" s="75">
        <f t="shared" si="0"/>
        <v>0</v>
      </c>
      <c r="K50" s="76"/>
      <c r="L50" s="76"/>
      <c r="M50" s="76"/>
      <c r="N50" s="76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64"/>
      <c r="BT50" s="53" t="s">
        <v>246</v>
      </c>
      <c r="BU50" s="35" t="s">
        <v>174</v>
      </c>
      <c r="BV50" s="34" t="s">
        <v>191</v>
      </c>
      <c r="BW50" s="34" t="s">
        <v>190</v>
      </c>
      <c r="BX50" s="34" t="s">
        <v>192</v>
      </c>
      <c r="BY50" s="34">
        <v>9797</v>
      </c>
      <c r="BZ50" s="26"/>
    </row>
    <row r="51" spans="1:78" ht="40.5" customHeight="1">
      <c r="A51" s="103" t="s">
        <v>68</v>
      </c>
      <c r="B51" s="104" t="s">
        <v>69</v>
      </c>
      <c r="C51" s="65" t="s">
        <v>13</v>
      </c>
      <c r="D51" s="65">
        <v>0</v>
      </c>
      <c r="E51" s="65" t="s">
        <v>13</v>
      </c>
      <c r="F51" s="85">
        <v>0</v>
      </c>
      <c r="G51" s="65" t="s">
        <v>320</v>
      </c>
      <c r="H51" s="64"/>
      <c r="I51" s="75">
        <f t="shared" si="1"/>
        <v>0</v>
      </c>
      <c r="J51" s="75">
        <f t="shared" si="0"/>
        <v>0</v>
      </c>
      <c r="K51" s="76"/>
      <c r="L51" s="76"/>
      <c r="M51" s="76"/>
      <c r="N51" s="76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64"/>
      <c r="BT51" s="206" t="s">
        <v>242</v>
      </c>
      <c r="BU51" s="209" t="s">
        <v>243</v>
      </c>
      <c r="BV51" s="206" t="s">
        <v>244</v>
      </c>
      <c r="BW51" s="206" t="s">
        <v>152</v>
      </c>
      <c r="BX51" s="206" t="s">
        <v>245</v>
      </c>
      <c r="BY51" s="206">
        <v>9479</v>
      </c>
      <c r="BZ51" s="26"/>
    </row>
    <row r="52" spans="1:78" ht="36.75" customHeight="1">
      <c r="A52" s="103" t="s">
        <v>70</v>
      </c>
      <c r="B52" s="104" t="s">
        <v>71</v>
      </c>
      <c r="C52" s="65" t="s">
        <v>13</v>
      </c>
      <c r="D52" s="65">
        <v>0</v>
      </c>
      <c r="E52" s="65" t="s">
        <v>13</v>
      </c>
      <c r="F52" s="85">
        <v>0</v>
      </c>
      <c r="G52" s="65" t="s">
        <v>320</v>
      </c>
      <c r="H52" s="64"/>
      <c r="I52" s="75">
        <f t="shared" si="1"/>
        <v>0</v>
      </c>
      <c r="J52" s="75">
        <f t="shared" si="0"/>
        <v>0</v>
      </c>
      <c r="K52" s="76"/>
      <c r="L52" s="76"/>
      <c r="M52" s="76"/>
      <c r="N52" s="76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64"/>
      <c r="BT52" s="207"/>
      <c r="BU52" s="210"/>
      <c r="BV52" s="207"/>
      <c r="BW52" s="207"/>
      <c r="BX52" s="207"/>
      <c r="BY52" s="207"/>
      <c r="BZ52" s="26"/>
    </row>
    <row r="53" spans="1:78" ht="27">
      <c r="A53" s="103" t="s">
        <v>72</v>
      </c>
      <c r="B53" s="104" t="s">
        <v>73</v>
      </c>
      <c r="C53" s="65" t="s">
        <v>13</v>
      </c>
      <c r="D53" s="65">
        <v>0</v>
      </c>
      <c r="E53" s="65" t="s">
        <v>13</v>
      </c>
      <c r="F53" s="85">
        <v>0</v>
      </c>
      <c r="G53" s="65" t="s">
        <v>320</v>
      </c>
      <c r="H53" s="64"/>
      <c r="I53" s="75">
        <f t="shared" si="1"/>
        <v>0</v>
      </c>
      <c r="J53" s="75">
        <f t="shared" si="0"/>
        <v>0</v>
      </c>
      <c r="K53" s="76"/>
      <c r="L53" s="76"/>
      <c r="M53" s="76"/>
      <c r="N53" s="76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64"/>
      <c r="BT53" s="207"/>
      <c r="BU53" s="210"/>
      <c r="BV53" s="207"/>
      <c r="BW53" s="207"/>
      <c r="BX53" s="207"/>
      <c r="BY53" s="207"/>
      <c r="BZ53" s="26"/>
    </row>
    <row r="54" spans="1:78" ht="27">
      <c r="A54" s="103" t="s">
        <v>74</v>
      </c>
      <c r="B54" s="104" t="s">
        <v>75</v>
      </c>
      <c r="C54" s="65" t="s">
        <v>13</v>
      </c>
      <c r="D54" s="65">
        <v>0</v>
      </c>
      <c r="E54" s="65" t="s">
        <v>13</v>
      </c>
      <c r="F54" s="85">
        <v>0</v>
      </c>
      <c r="G54" s="65" t="s">
        <v>320</v>
      </c>
      <c r="H54" s="64"/>
      <c r="I54" s="75">
        <f t="shared" si="1"/>
        <v>0</v>
      </c>
      <c r="J54" s="75">
        <f t="shared" si="0"/>
        <v>0</v>
      </c>
      <c r="K54" s="76"/>
      <c r="L54" s="76"/>
      <c r="M54" s="76"/>
      <c r="N54" s="76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64"/>
      <c r="BT54" s="208"/>
      <c r="BU54" s="211"/>
      <c r="BV54" s="208"/>
      <c r="BW54" s="208"/>
      <c r="BX54" s="208"/>
      <c r="BY54" s="208"/>
      <c r="BZ54" s="26"/>
    </row>
    <row r="55" spans="1:78" ht="38.25">
      <c r="A55" s="103" t="s">
        <v>76</v>
      </c>
      <c r="B55" s="104" t="s">
        <v>77</v>
      </c>
      <c r="C55" s="65" t="s">
        <v>280</v>
      </c>
      <c r="D55" s="65">
        <v>111</v>
      </c>
      <c r="E55" s="65">
        <v>20</v>
      </c>
      <c r="F55" s="85">
        <v>20</v>
      </c>
      <c r="G55" s="65" t="s">
        <v>279</v>
      </c>
      <c r="H55" s="64"/>
      <c r="I55" s="75">
        <f t="shared" si="1"/>
        <v>0</v>
      </c>
      <c r="J55" s="75">
        <f t="shared" si="0"/>
        <v>0</v>
      </c>
      <c r="K55" s="76"/>
      <c r="L55" s="76"/>
      <c r="M55" s="76"/>
      <c r="N55" s="76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64"/>
      <c r="BT55" s="34" t="s">
        <v>238</v>
      </c>
      <c r="BU55" s="35" t="s">
        <v>239</v>
      </c>
      <c r="BV55" s="34" t="s">
        <v>240</v>
      </c>
      <c r="BW55" s="34"/>
      <c r="BX55" s="34" t="s">
        <v>241</v>
      </c>
      <c r="BY55" s="34">
        <v>9806</v>
      </c>
      <c r="BZ55" s="26"/>
    </row>
    <row r="56" spans="1:78" ht="22.5">
      <c r="A56" s="103" t="s">
        <v>78</v>
      </c>
      <c r="B56" s="104" t="s">
        <v>79</v>
      </c>
      <c r="C56" s="65" t="s">
        <v>13</v>
      </c>
      <c r="D56" s="65" t="s">
        <v>13</v>
      </c>
      <c r="E56" s="65" t="s">
        <v>13</v>
      </c>
      <c r="F56" s="85">
        <v>0</v>
      </c>
      <c r="G56" s="65" t="s">
        <v>322</v>
      </c>
      <c r="H56" s="64"/>
      <c r="I56" s="75">
        <f t="shared" si="1"/>
        <v>0</v>
      </c>
      <c r="J56" s="75">
        <f t="shared" si="0"/>
        <v>0</v>
      </c>
      <c r="K56" s="76"/>
      <c r="L56" s="76"/>
      <c r="M56" s="76"/>
      <c r="N56" s="76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64"/>
      <c r="BT56" s="34"/>
      <c r="BU56" s="35"/>
      <c r="BV56" s="34"/>
      <c r="BW56" s="34"/>
      <c r="BX56" s="34"/>
      <c r="BY56" s="34"/>
      <c r="BZ56" s="26"/>
    </row>
    <row r="57" spans="1:78" ht="42.75" customHeight="1">
      <c r="A57" s="103" t="s">
        <v>80</v>
      </c>
      <c r="B57" s="104" t="s">
        <v>81</v>
      </c>
      <c r="C57" s="65" t="s">
        <v>60</v>
      </c>
      <c r="D57" s="65">
        <v>70</v>
      </c>
      <c r="E57" s="65">
        <v>42</v>
      </c>
      <c r="F57" s="85">
        <v>42</v>
      </c>
      <c r="G57" s="65" t="s">
        <v>323</v>
      </c>
      <c r="H57" s="64" t="s">
        <v>344</v>
      </c>
      <c r="I57" s="75">
        <f t="shared" si="1"/>
        <v>33</v>
      </c>
      <c r="J57" s="75">
        <f t="shared" si="0"/>
        <v>0</v>
      </c>
      <c r="K57" s="76"/>
      <c r="L57" s="76"/>
      <c r="M57" s="76"/>
      <c r="N57" s="76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>
        <v>33</v>
      </c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64"/>
      <c r="BT57" s="34" t="s">
        <v>173</v>
      </c>
      <c r="BU57" s="35" t="s">
        <v>174</v>
      </c>
      <c r="BV57" s="34">
        <v>51644424</v>
      </c>
      <c r="BW57" s="34" t="s">
        <v>152</v>
      </c>
      <c r="BX57" s="34" t="s">
        <v>201</v>
      </c>
      <c r="BY57" s="34" t="s">
        <v>175</v>
      </c>
      <c r="BZ57" s="26"/>
    </row>
    <row r="58" spans="1:78" ht="33.75">
      <c r="A58" s="103" t="s">
        <v>82</v>
      </c>
      <c r="B58" s="104" t="s">
        <v>81</v>
      </c>
      <c r="C58" s="65" t="s">
        <v>13</v>
      </c>
      <c r="D58" s="65" t="s">
        <v>13</v>
      </c>
      <c r="E58" s="65" t="s">
        <v>13</v>
      </c>
      <c r="F58" s="85">
        <v>0</v>
      </c>
      <c r="G58" s="65"/>
      <c r="H58" s="64"/>
      <c r="I58" s="75">
        <f t="shared" si="1"/>
        <v>0</v>
      </c>
      <c r="J58" s="75">
        <f t="shared" si="0"/>
        <v>0</v>
      </c>
      <c r="K58" s="76"/>
      <c r="L58" s="76"/>
      <c r="M58" s="76"/>
      <c r="N58" s="76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64"/>
      <c r="BT58" s="34"/>
      <c r="BU58" s="35"/>
      <c r="BV58" s="34"/>
      <c r="BW58" s="34"/>
      <c r="BX58" s="34"/>
      <c r="BY58" s="34"/>
      <c r="BZ58" s="26"/>
    </row>
    <row r="59" spans="1:78" ht="38.25">
      <c r="A59" s="103" t="s">
        <v>83</v>
      </c>
      <c r="B59" s="104" t="s">
        <v>84</v>
      </c>
      <c r="C59" s="65">
        <v>2014</v>
      </c>
      <c r="D59" s="65"/>
      <c r="E59" s="65">
        <v>15</v>
      </c>
      <c r="F59" s="85">
        <v>15</v>
      </c>
      <c r="G59" s="65" t="s">
        <v>324</v>
      </c>
      <c r="H59" s="64"/>
      <c r="I59" s="75">
        <f t="shared" si="1"/>
        <v>0</v>
      </c>
      <c r="J59" s="75">
        <f t="shared" si="0"/>
        <v>0</v>
      </c>
      <c r="K59" s="76"/>
      <c r="L59" s="76"/>
      <c r="M59" s="76"/>
      <c r="N59" s="76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64"/>
      <c r="BT59" s="34" t="s">
        <v>247</v>
      </c>
      <c r="BU59" s="35" t="s">
        <v>250</v>
      </c>
      <c r="BV59" s="34" t="s">
        <v>248</v>
      </c>
      <c r="BW59" s="34" t="s">
        <v>251</v>
      </c>
      <c r="BX59" s="34" t="s">
        <v>249</v>
      </c>
      <c r="BY59" s="34" t="s">
        <v>252</v>
      </c>
      <c r="BZ59" s="26"/>
    </row>
    <row r="60" spans="1:78" ht="33.75">
      <c r="A60" s="103" t="s">
        <v>85</v>
      </c>
      <c r="B60" s="104" t="s">
        <v>86</v>
      </c>
      <c r="C60" s="65" t="s">
        <v>13</v>
      </c>
      <c r="D60" s="65" t="s">
        <v>13</v>
      </c>
      <c r="E60" s="65" t="s">
        <v>13</v>
      </c>
      <c r="F60" s="85">
        <v>0</v>
      </c>
      <c r="G60" s="65"/>
      <c r="H60" s="64"/>
      <c r="I60" s="75">
        <f t="shared" si="1"/>
        <v>0</v>
      </c>
      <c r="J60" s="75">
        <f t="shared" si="0"/>
        <v>0</v>
      </c>
      <c r="K60" s="76"/>
      <c r="L60" s="76"/>
      <c r="M60" s="76"/>
      <c r="N60" s="76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64"/>
      <c r="BT60" s="34" t="s">
        <v>193</v>
      </c>
      <c r="BU60" s="35" t="s">
        <v>174</v>
      </c>
      <c r="BV60" s="34">
        <v>52896634</v>
      </c>
      <c r="BW60" s="34" t="s">
        <v>190</v>
      </c>
      <c r="BX60" s="34" t="s">
        <v>147</v>
      </c>
      <c r="BY60" s="34">
        <v>9887</v>
      </c>
      <c r="BZ60" s="26"/>
    </row>
    <row r="61" spans="1:78" ht="22.5">
      <c r="A61" s="103" t="s">
        <v>87</v>
      </c>
      <c r="B61" s="104" t="s">
        <v>88</v>
      </c>
      <c r="C61" s="65" t="s">
        <v>13</v>
      </c>
      <c r="D61" s="65"/>
      <c r="E61" s="65"/>
      <c r="F61" s="85">
        <v>0</v>
      </c>
      <c r="G61" s="65"/>
      <c r="H61" s="64"/>
      <c r="I61" s="75">
        <f t="shared" si="1"/>
        <v>0</v>
      </c>
      <c r="J61" s="75">
        <f t="shared" si="0"/>
        <v>0</v>
      </c>
      <c r="K61" s="76"/>
      <c r="L61" s="76"/>
      <c r="M61" s="76"/>
      <c r="N61" s="76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64"/>
      <c r="BT61" s="34"/>
      <c r="BU61" s="35"/>
      <c r="BV61" s="34"/>
      <c r="BW61" s="34"/>
      <c r="BX61" s="34"/>
      <c r="BY61" s="34"/>
      <c r="BZ61" s="26"/>
    </row>
    <row r="62" spans="1:78" ht="33" customHeight="1">
      <c r="A62" s="103" t="s">
        <v>89</v>
      </c>
      <c r="B62" s="104" t="s">
        <v>90</v>
      </c>
      <c r="C62" s="65" t="s">
        <v>13</v>
      </c>
      <c r="D62" s="65"/>
      <c r="E62" s="65"/>
      <c r="F62" s="85"/>
      <c r="G62" s="65"/>
      <c r="H62" s="64"/>
      <c r="I62" s="75">
        <f t="shared" si="1"/>
        <v>0</v>
      </c>
      <c r="J62" s="75">
        <f t="shared" si="0"/>
        <v>0</v>
      </c>
      <c r="K62" s="76"/>
      <c r="L62" s="76"/>
      <c r="M62" s="76"/>
      <c r="N62" s="76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64"/>
      <c r="BT62" s="34" t="s">
        <v>187</v>
      </c>
      <c r="BU62" s="35" t="s">
        <v>210</v>
      </c>
      <c r="BV62" s="34" t="s">
        <v>188</v>
      </c>
      <c r="BW62" s="34" t="s">
        <v>212</v>
      </c>
      <c r="BX62" s="34" t="s">
        <v>211</v>
      </c>
      <c r="BY62" s="34" t="s">
        <v>189</v>
      </c>
      <c r="BZ62" s="26"/>
    </row>
    <row r="63" spans="1:78" s="119" customFormat="1" ht="51">
      <c r="A63" s="103" t="s">
        <v>91</v>
      </c>
      <c r="B63" s="104" t="s">
        <v>92</v>
      </c>
      <c r="C63" s="65" t="s">
        <v>325</v>
      </c>
      <c r="D63" s="65">
        <v>200</v>
      </c>
      <c r="E63" s="65">
        <v>40</v>
      </c>
      <c r="F63" s="85">
        <v>40</v>
      </c>
      <c r="G63" s="65" t="s">
        <v>281</v>
      </c>
      <c r="H63" s="64"/>
      <c r="I63" s="75">
        <f t="shared" si="1"/>
        <v>0</v>
      </c>
      <c r="J63" s="75">
        <f t="shared" si="0"/>
        <v>0</v>
      </c>
      <c r="K63" s="76"/>
      <c r="L63" s="76"/>
      <c r="M63" s="76"/>
      <c r="N63" s="76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64"/>
      <c r="BT63" s="34" t="s">
        <v>253</v>
      </c>
      <c r="BU63" s="35" t="s">
        <v>254</v>
      </c>
      <c r="BV63" s="34" t="s">
        <v>255</v>
      </c>
      <c r="BW63" s="34" t="s">
        <v>256</v>
      </c>
      <c r="BX63" s="34" t="s">
        <v>257</v>
      </c>
      <c r="BY63" s="34" t="s">
        <v>258</v>
      </c>
      <c r="BZ63" s="26"/>
    </row>
    <row r="64" spans="1:78" ht="76.5">
      <c r="A64" s="103" t="s">
        <v>93</v>
      </c>
      <c r="B64" s="104" t="s">
        <v>94</v>
      </c>
      <c r="C64" s="65" t="s">
        <v>13</v>
      </c>
      <c r="D64" s="65">
        <v>0</v>
      </c>
      <c r="E64" s="65" t="s">
        <v>13</v>
      </c>
      <c r="F64" s="85">
        <v>0</v>
      </c>
      <c r="G64" s="65"/>
      <c r="H64" s="64"/>
      <c r="I64" s="75">
        <f t="shared" si="1"/>
        <v>0</v>
      </c>
      <c r="J64" s="75">
        <f t="shared" si="0"/>
        <v>0</v>
      </c>
      <c r="K64" s="76"/>
      <c r="L64" s="76"/>
      <c r="M64" s="76"/>
      <c r="N64" s="76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64"/>
      <c r="BT64" s="34" t="s">
        <v>215</v>
      </c>
      <c r="BU64" s="35" t="s">
        <v>216</v>
      </c>
      <c r="BV64" s="34" t="s">
        <v>217</v>
      </c>
      <c r="BW64" s="34" t="s">
        <v>216</v>
      </c>
      <c r="BX64" s="34" t="s">
        <v>196</v>
      </c>
      <c r="BY64" s="34">
        <v>9300</v>
      </c>
      <c r="BZ64" s="26"/>
    </row>
    <row r="65" spans="1:78" ht="63.75">
      <c r="A65" s="103" t="s">
        <v>95</v>
      </c>
      <c r="B65" s="104" t="s">
        <v>96</v>
      </c>
      <c r="C65" s="65" t="s">
        <v>280</v>
      </c>
      <c r="D65" s="65">
        <v>718</v>
      </c>
      <c r="E65" s="65">
        <v>600</v>
      </c>
      <c r="F65" s="85">
        <v>600</v>
      </c>
      <c r="G65" s="65" t="s">
        <v>326</v>
      </c>
      <c r="H65" s="64" t="s">
        <v>358</v>
      </c>
      <c r="I65" s="75">
        <v>0</v>
      </c>
      <c r="J65" s="75">
        <f t="shared" si="0"/>
        <v>0</v>
      </c>
      <c r="K65" s="76"/>
      <c r="L65" s="76"/>
      <c r="M65" s="76"/>
      <c r="N65" s="76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64"/>
      <c r="BT65" s="34" t="s">
        <v>259</v>
      </c>
      <c r="BU65" s="35" t="s">
        <v>260</v>
      </c>
      <c r="BV65" s="34" t="s">
        <v>261</v>
      </c>
      <c r="BW65" s="34" t="s">
        <v>262</v>
      </c>
      <c r="BX65" s="34" t="s">
        <v>263</v>
      </c>
      <c r="BY65" s="34">
        <v>9029</v>
      </c>
      <c r="BZ65" s="26"/>
    </row>
    <row r="66" spans="1:78" ht="33.75">
      <c r="A66" s="103" t="s">
        <v>97</v>
      </c>
      <c r="B66" s="104" t="s">
        <v>98</v>
      </c>
      <c r="C66" s="65" t="s">
        <v>312</v>
      </c>
      <c r="D66" s="65">
        <v>120</v>
      </c>
      <c r="E66" s="65">
        <v>80</v>
      </c>
      <c r="F66" s="85">
        <v>80</v>
      </c>
      <c r="G66" s="65" t="s">
        <v>327</v>
      </c>
      <c r="H66" s="64"/>
      <c r="I66" s="75">
        <f t="shared" si="1"/>
        <v>0</v>
      </c>
      <c r="J66" s="75">
        <f t="shared" si="0"/>
        <v>0</v>
      </c>
      <c r="K66" s="76"/>
      <c r="L66" s="76"/>
      <c r="M66" s="76"/>
      <c r="N66" s="76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64"/>
      <c r="BT66" s="34" t="s">
        <v>264</v>
      </c>
      <c r="BU66" s="35"/>
      <c r="BV66" s="34"/>
      <c r="BW66" s="34"/>
      <c r="BX66" s="34" t="s">
        <v>165</v>
      </c>
      <c r="BY66" s="34"/>
      <c r="BZ66" s="26"/>
    </row>
    <row r="67" spans="1:78" ht="28.5" customHeight="1">
      <c r="A67" s="103" t="s">
        <v>97</v>
      </c>
      <c r="B67" s="104" t="s">
        <v>99</v>
      </c>
      <c r="C67" s="65">
        <v>2016</v>
      </c>
      <c r="D67" s="65"/>
      <c r="E67" s="65">
        <v>6</v>
      </c>
      <c r="F67" s="85">
        <v>6</v>
      </c>
      <c r="G67" s="65" t="s">
        <v>300</v>
      </c>
      <c r="H67" s="64"/>
      <c r="I67" s="75">
        <f t="shared" si="1"/>
        <v>0</v>
      </c>
      <c r="J67" s="75">
        <v>0</v>
      </c>
      <c r="K67" s="76"/>
      <c r="L67" s="76"/>
      <c r="M67" s="76"/>
      <c r="N67" s="76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64"/>
      <c r="BT67" s="34" t="s">
        <v>213</v>
      </c>
      <c r="BU67" s="35" t="s">
        <v>146</v>
      </c>
      <c r="BV67" s="34">
        <v>65718265</v>
      </c>
      <c r="BW67" s="34" t="s">
        <v>146</v>
      </c>
      <c r="BX67" s="34" t="s">
        <v>214</v>
      </c>
      <c r="BY67" s="34"/>
      <c r="BZ67" s="26"/>
    </row>
    <row r="68" spans="1:78" ht="31.5" customHeight="1">
      <c r="A68" s="103" t="s">
        <v>100</v>
      </c>
      <c r="B68" s="104" t="s">
        <v>101</v>
      </c>
      <c r="C68" s="65">
        <v>0</v>
      </c>
      <c r="D68" s="65">
        <v>0</v>
      </c>
      <c r="E68" s="65">
        <v>102</v>
      </c>
      <c r="F68" s="85">
        <v>0</v>
      </c>
      <c r="G68" s="65" t="s">
        <v>293</v>
      </c>
      <c r="H68" s="64"/>
      <c r="I68" s="75">
        <f t="shared" si="1"/>
        <v>0</v>
      </c>
      <c r="J68" s="75">
        <f t="shared" si="0"/>
        <v>0</v>
      </c>
      <c r="K68" s="76"/>
      <c r="L68" s="76"/>
      <c r="M68" s="76"/>
      <c r="N68" s="76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64"/>
      <c r="BT68" s="34" t="s">
        <v>265</v>
      </c>
      <c r="BU68" s="35" t="s">
        <v>152</v>
      </c>
      <c r="BV68" s="34">
        <v>52086629</v>
      </c>
      <c r="BW68" s="34" t="s">
        <v>146</v>
      </c>
      <c r="BX68" s="34" t="s">
        <v>172</v>
      </c>
      <c r="BY68" s="34"/>
      <c r="BZ68" s="26"/>
    </row>
    <row r="69" spans="1:78" ht="31.5" customHeight="1">
      <c r="A69" s="103" t="s">
        <v>102</v>
      </c>
      <c r="B69" s="104" t="s">
        <v>103</v>
      </c>
      <c r="C69" s="65"/>
      <c r="D69" s="65"/>
      <c r="E69" s="65"/>
      <c r="F69" s="85"/>
      <c r="G69" s="65"/>
      <c r="H69" s="64"/>
      <c r="I69" s="75">
        <f t="shared" si="1"/>
        <v>0</v>
      </c>
      <c r="J69" s="75">
        <f t="shared" si="0"/>
        <v>0</v>
      </c>
      <c r="K69" s="76"/>
      <c r="L69" s="76"/>
      <c r="M69" s="76"/>
      <c r="N69" s="76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64"/>
      <c r="BT69" s="34"/>
      <c r="BU69" s="35"/>
      <c r="BV69" s="34"/>
      <c r="BW69" s="34"/>
      <c r="BX69" s="34"/>
      <c r="BY69" s="34"/>
      <c r="BZ69" s="26"/>
    </row>
    <row r="70" spans="1:78" ht="25.5">
      <c r="A70" s="103" t="s">
        <v>104</v>
      </c>
      <c r="B70" s="104" t="s">
        <v>105</v>
      </c>
      <c r="C70" s="65" t="s">
        <v>13</v>
      </c>
      <c r="D70" s="65">
        <v>0</v>
      </c>
      <c r="E70" s="65" t="s">
        <v>13</v>
      </c>
      <c r="F70" s="85">
        <v>0</v>
      </c>
      <c r="G70" s="65"/>
      <c r="H70" s="64"/>
      <c r="I70" s="75">
        <f t="shared" si="1"/>
        <v>0</v>
      </c>
      <c r="J70" s="75">
        <f t="shared" si="0"/>
        <v>0</v>
      </c>
      <c r="K70" s="76"/>
      <c r="L70" s="76"/>
      <c r="M70" s="76"/>
      <c r="N70" s="76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64"/>
      <c r="BT70" s="34" t="s">
        <v>161</v>
      </c>
      <c r="BU70" s="35" t="s">
        <v>158</v>
      </c>
      <c r="BV70" s="54" t="s">
        <v>162</v>
      </c>
      <c r="BW70" s="34" t="s">
        <v>158</v>
      </c>
      <c r="BX70" s="34" t="s">
        <v>163</v>
      </c>
      <c r="BY70" s="34" t="s">
        <v>164</v>
      </c>
      <c r="BZ70" s="26"/>
    </row>
    <row r="71" spans="1:78" s="114" customFormat="1" ht="27.75" customHeight="1">
      <c r="A71" s="103" t="s">
        <v>106</v>
      </c>
      <c r="B71" s="105" t="s">
        <v>107</v>
      </c>
      <c r="C71" s="106">
        <v>2016</v>
      </c>
      <c r="D71" s="106">
        <v>303</v>
      </c>
      <c r="E71" s="106">
        <v>80</v>
      </c>
      <c r="F71" s="115">
        <v>80</v>
      </c>
      <c r="G71" s="106" t="s">
        <v>278</v>
      </c>
      <c r="H71" s="107"/>
      <c r="I71" s="108"/>
      <c r="J71" s="108">
        <f t="shared" si="0"/>
        <v>0</v>
      </c>
      <c r="K71" s="109"/>
      <c r="L71" s="109"/>
      <c r="M71" s="109"/>
      <c r="N71" s="109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7"/>
      <c r="BT71" s="110" t="s">
        <v>266</v>
      </c>
      <c r="BU71" s="111" t="s">
        <v>152</v>
      </c>
      <c r="BV71" s="112" t="s">
        <v>267</v>
      </c>
      <c r="BW71" s="110" t="s">
        <v>267</v>
      </c>
      <c r="BX71" s="110" t="s">
        <v>154</v>
      </c>
      <c r="BY71" s="110" t="s">
        <v>267</v>
      </c>
      <c r="BZ71" s="113"/>
    </row>
    <row r="72" spans="1:78" ht="22.5">
      <c r="A72" s="103" t="s">
        <v>108</v>
      </c>
      <c r="B72" s="104" t="s">
        <v>109</v>
      </c>
      <c r="C72" s="65">
        <v>2014</v>
      </c>
      <c r="D72" s="65">
        <v>171</v>
      </c>
      <c r="E72" s="65">
        <v>171</v>
      </c>
      <c r="F72" s="85">
        <v>24</v>
      </c>
      <c r="G72" s="65" t="s">
        <v>329</v>
      </c>
      <c r="H72" s="64"/>
      <c r="I72" s="75">
        <f t="shared" si="1"/>
        <v>0</v>
      </c>
      <c r="J72" s="75">
        <f t="shared" si="0"/>
        <v>0</v>
      </c>
      <c r="K72" s="76"/>
      <c r="L72" s="76"/>
      <c r="M72" s="76"/>
      <c r="N72" s="76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64"/>
      <c r="BT72" s="34" t="s">
        <v>153</v>
      </c>
      <c r="BU72" s="35" t="s">
        <v>152</v>
      </c>
      <c r="BV72" s="55">
        <v>21109280</v>
      </c>
      <c r="BW72" s="34" t="s">
        <v>152</v>
      </c>
      <c r="BX72" s="34" t="s">
        <v>154</v>
      </c>
      <c r="BY72" s="34">
        <v>9546</v>
      </c>
      <c r="BZ72" s="26"/>
    </row>
    <row r="73" spans="1:78" ht="30.75" customHeight="1">
      <c r="A73" s="103" t="s">
        <v>110</v>
      </c>
      <c r="B73" s="104" t="s">
        <v>111</v>
      </c>
      <c r="C73" s="65" t="s">
        <v>321</v>
      </c>
      <c r="D73" s="65"/>
      <c r="E73" s="65">
        <v>165</v>
      </c>
      <c r="F73" s="85">
        <v>165</v>
      </c>
      <c r="G73" s="65" t="s">
        <v>328</v>
      </c>
      <c r="H73" s="64" t="s">
        <v>346</v>
      </c>
      <c r="I73" s="75">
        <f>K73+L73+M73+N73+P73+Q73+R73+S73+U73+V73+W73+X73+Z73+AA73+AB73+AC73+AE73+AF73+AG73+AH73+AJ73+AK73+AL73+AM73+AO73+AP73+AQ73+AR73+AT73+AU73+AV73+AW73+AY73+AZ73+BA73+BB73+BD73+BE73+BF73+BG73+BI73+BJ73+BK73+BL73+BN73+BO73+BP73+BQ73</f>
        <v>174</v>
      </c>
      <c r="J73" s="75">
        <f t="shared" si="0"/>
        <v>0</v>
      </c>
      <c r="K73" s="76"/>
      <c r="L73" s="76"/>
      <c r="M73" s="76"/>
      <c r="N73" s="76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>
        <v>174</v>
      </c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64"/>
      <c r="BT73" s="34" t="s">
        <v>155</v>
      </c>
      <c r="BU73" s="35" t="s">
        <v>158</v>
      </c>
      <c r="BV73" s="54" t="s">
        <v>156</v>
      </c>
      <c r="BW73" s="34" t="s">
        <v>158</v>
      </c>
      <c r="BX73" s="34" t="s">
        <v>159</v>
      </c>
      <c r="BY73" s="34" t="s">
        <v>157</v>
      </c>
      <c r="BZ73" s="26"/>
    </row>
    <row r="74" spans="1:78" ht="27.75" customHeight="1">
      <c r="A74" s="103" t="s">
        <v>112</v>
      </c>
      <c r="B74" s="104" t="s">
        <v>113</v>
      </c>
      <c r="C74" s="65">
        <v>2003</v>
      </c>
      <c r="D74" s="65">
        <v>551</v>
      </c>
      <c r="E74" s="65">
        <v>148</v>
      </c>
      <c r="F74" s="85">
        <v>148</v>
      </c>
      <c r="G74" s="65" t="s">
        <v>356</v>
      </c>
      <c r="H74" s="64" t="s">
        <v>357</v>
      </c>
      <c r="I74" s="75">
        <f t="shared" si="1"/>
        <v>0</v>
      </c>
      <c r="J74" s="75">
        <f t="shared" si="0"/>
        <v>0</v>
      </c>
      <c r="K74" s="76"/>
      <c r="L74" s="76"/>
      <c r="M74" s="76"/>
      <c r="N74" s="76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64"/>
      <c r="BT74" s="34" t="s">
        <v>268</v>
      </c>
      <c r="BU74" s="35" t="s">
        <v>269</v>
      </c>
      <c r="BV74" s="54" t="s">
        <v>270</v>
      </c>
      <c r="BW74" s="34" t="s">
        <v>269</v>
      </c>
      <c r="BX74" s="34" t="s">
        <v>229</v>
      </c>
      <c r="BY74" s="34">
        <v>9394</v>
      </c>
      <c r="BZ74" s="26"/>
    </row>
    <row r="75" spans="1:78" ht="15">
      <c r="A75" s="103" t="s">
        <v>114</v>
      </c>
      <c r="B75" s="104" t="s">
        <v>115</v>
      </c>
      <c r="C75" s="65" t="s">
        <v>13</v>
      </c>
      <c r="D75" s="65" t="s">
        <v>13</v>
      </c>
      <c r="E75" s="65" t="s">
        <v>13</v>
      </c>
      <c r="F75" s="85">
        <v>0</v>
      </c>
      <c r="G75" s="65"/>
      <c r="H75" s="64"/>
      <c r="I75" s="75">
        <f t="shared" si="1"/>
        <v>0</v>
      </c>
      <c r="J75" s="75">
        <f t="shared" si="0"/>
        <v>0</v>
      </c>
      <c r="K75" s="76"/>
      <c r="L75" s="76"/>
      <c r="M75" s="76"/>
      <c r="N75" s="76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64"/>
      <c r="BT75" s="34" t="s">
        <v>271</v>
      </c>
      <c r="BU75" s="35" t="s">
        <v>194</v>
      </c>
      <c r="BV75" s="34">
        <v>41747934</v>
      </c>
      <c r="BW75" s="34" t="s">
        <v>195</v>
      </c>
      <c r="BX75" s="34" t="s">
        <v>154</v>
      </c>
      <c r="BY75" s="34">
        <v>9001</v>
      </c>
      <c r="BZ75" s="26"/>
    </row>
    <row r="76" spans="1:78" ht="22.5">
      <c r="A76" s="103" t="s">
        <v>116</v>
      </c>
      <c r="B76" s="104" t="s">
        <v>117</v>
      </c>
      <c r="C76" s="65" t="s">
        <v>13</v>
      </c>
      <c r="D76" s="65">
        <v>0</v>
      </c>
      <c r="E76" s="65" t="s">
        <v>13</v>
      </c>
      <c r="F76" s="85">
        <v>0</v>
      </c>
      <c r="G76" s="65"/>
      <c r="H76" s="64"/>
      <c r="I76" s="75">
        <f t="shared" si="1"/>
        <v>0</v>
      </c>
      <c r="J76" s="75">
        <f t="shared" si="0"/>
        <v>0</v>
      </c>
      <c r="K76" s="76"/>
      <c r="L76" s="76"/>
      <c r="M76" s="76"/>
      <c r="N76" s="76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64"/>
      <c r="BT76" s="34"/>
      <c r="BU76" s="35"/>
      <c r="BV76" s="34"/>
      <c r="BW76" s="34"/>
      <c r="BX76" s="34"/>
      <c r="BY76" s="34"/>
      <c r="BZ76" s="26"/>
    </row>
    <row r="77" spans="1:78" ht="15">
      <c r="A77" s="103" t="s">
        <v>118</v>
      </c>
      <c r="B77" s="104" t="s">
        <v>119</v>
      </c>
      <c r="C77" s="65" t="s">
        <v>13</v>
      </c>
      <c r="D77" s="65">
        <v>0</v>
      </c>
      <c r="E77" s="65" t="s">
        <v>13</v>
      </c>
      <c r="F77" s="85">
        <v>0</v>
      </c>
      <c r="G77" s="65"/>
      <c r="H77" s="64"/>
      <c r="I77" s="75">
        <f t="shared" si="1"/>
        <v>0</v>
      </c>
      <c r="J77" s="75">
        <f t="shared" si="0"/>
        <v>0</v>
      </c>
      <c r="K77" s="76"/>
      <c r="L77" s="76"/>
      <c r="M77" s="76"/>
      <c r="N77" s="76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64"/>
      <c r="BT77" s="34"/>
      <c r="BU77" s="35"/>
      <c r="BV77" s="34"/>
      <c r="BW77" s="34"/>
      <c r="BX77" s="34"/>
      <c r="BY77" s="34"/>
      <c r="BZ77" s="26"/>
    </row>
    <row r="78" spans="1:78" ht="22.5">
      <c r="A78" s="103" t="s">
        <v>120</v>
      </c>
      <c r="B78" s="104" t="s">
        <v>121</v>
      </c>
      <c r="C78" s="65" t="s">
        <v>13</v>
      </c>
      <c r="D78" s="65">
        <v>0</v>
      </c>
      <c r="E78" s="65" t="s">
        <v>13</v>
      </c>
      <c r="F78" s="85">
        <v>0</v>
      </c>
      <c r="G78" s="65"/>
      <c r="H78" s="64"/>
      <c r="I78" s="75">
        <f t="shared" si="1"/>
        <v>0</v>
      </c>
      <c r="J78" s="75">
        <f t="shared" si="0"/>
        <v>0</v>
      </c>
      <c r="K78" s="76"/>
      <c r="L78" s="76"/>
      <c r="M78" s="76"/>
      <c r="N78" s="76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64"/>
      <c r="BT78" s="34"/>
      <c r="BU78" s="35"/>
      <c r="BV78" s="34"/>
      <c r="BW78" s="34"/>
      <c r="BX78" s="34"/>
      <c r="BY78" s="34"/>
      <c r="BZ78" s="26"/>
    </row>
    <row r="79" spans="1:78" ht="23.25" customHeight="1">
      <c r="A79" s="103" t="s">
        <v>122</v>
      </c>
      <c r="B79" s="104" t="s">
        <v>123</v>
      </c>
      <c r="C79" s="65" t="s">
        <v>20</v>
      </c>
      <c r="D79" s="65">
        <v>15</v>
      </c>
      <c r="E79" s="65">
        <v>15</v>
      </c>
      <c r="F79" s="85">
        <v>0</v>
      </c>
      <c r="G79" s="65" t="s">
        <v>315</v>
      </c>
      <c r="H79" s="64"/>
      <c r="I79" s="75">
        <f t="shared" si="1"/>
        <v>0</v>
      </c>
      <c r="J79" s="75">
        <f t="shared" si="0"/>
        <v>0</v>
      </c>
      <c r="K79" s="76"/>
      <c r="L79" s="76"/>
      <c r="M79" s="76"/>
      <c r="N79" s="76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64"/>
      <c r="BT79" s="34" t="s">
        <v>272</v>
      </c>
      <c r="BU79" s="35" t="s">
        <v>273</v>
      </c>
      <c r="BV79" s="34">
        <v>1030522047</v>
      </c>
      <c r="BW79" s="34" t="s">
        <v>274</v>
      </c>
      <c r="BX79" s="34" t="s">
        <v>165</v>
      </c>
      <c r="BY79" s="34"/>
      <c r="BZ79" s="26"/>
    </row>
    <row r="80" spans="1:78" ht="24" customHeight="1">
      <c r="A80" s="186" t="s">
        <v>144</v>
      </c>
      <c r="B80" s="158"/>
      <c r="C80" s="158"/>
      <c r="D80" s="2">
        <f>SUM(D10:D79)</f>
        <v>15143</v>
      </c>
      <c r="E80" s="2">
        <f>SUM(E10:E79)</f>
        <v>3229</v>
      </c>
      <c r="F80" s="1"/>
      <c r="G80" s="1"/>
      <c r="H80" s="1"/>
      <c r="I80" s="12">
        <f>K80+L80+M80+N80+P80+Q80+R80+S80+U80+V80+W80+X80+Z80+AA80+AB80+AC80+AE80+AF80+AG80+AH80+AJ80+AK80+AL80+AM80+AO80+AP80+AQ80+AR80+AT80+AU80+AV80+AW80+AY80+AZ80+BA80+BB80+BD80+BE80+BF80+BG80+BI80+BJ80+BK80+BL80+BN80+BO80+BP80+BQ80</f>
        <v>0</v>
      </c>
      <c r="J80" s="12">
        <f>O80+T80+Y80+AD80+AI80+AN80+AS80+AX80+BC80+BH80+BM80+BR80</f>
        <v>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"/>
      <c r="BT80" s="56"/>
      <c r="BU80" s="57"/>
      <c r="BV80" s="56"/>
      <c r="BW80" s="56"/>
      <c r="BX80" s="56"/>
      <c r="BY80" s="56"/>
      <c r="BZ80" s="4"/>
    </row>
    <row r="81" spans="1:78" ht="23.25" customHeight="1">
      <c r="A81" s="152" t="s">
        <v>360</v>
      </c>
      <c r="B81" s="153"/>
      <c r="C81" s="153"/>
      <c r="D81" s="153"/>
      <c r="E81" s="154"/>
      <c r="F81" s="120">
        <f>I81</f>
        <v>253</v>
      </c>
      <c r="G81" s="2"/>
      <c r="H81" s="2"/>
      <c r="I81" s="12">
        <f>SUM(I12:I80)</f>
        <v>253</v>
      </c>
      <c r="J81" s="12">
        <f>SUM(J12:J80)</f>
        <v>0</v>
      </c>
      <c r="K81" s="182">
        <f>SUM(K12:N79)</f>
        <v>0</v>
      </c>
      <c r="L81" s="182"/>
      <c r="M81" s="182"/>
      <c r="N81" s="182"/>
      <c r="O81" s="13">
        <f>SUM(O12:O79)</f>
        <v>0</v>
      </c>
      <c r="P81" s="182">
        <f>SUM(P12:S79)</f>
        <v>0</v>
      </c>
      <c r="Q81" s="182"/>
      <c r="R81" s="182"/>
      <c r="S81" s="182"/>
      <c r="T81" s="13">
        <f>SUM(T12:T80)</f>
        <v>0</v>
      </c>
      <c r="U81" s="182">
        <f>SUM(U12:X79)</f>
        <v>0</v>
      </c>
      <c r="V81" s="182"/>
      <c r="W81" s="182"/>
      <c r="X81" s="182"/>
      <c r="Y81" s="13">
        <f>SUM(Y12:Y80)</f>
        <v>0</v>
      </c>
      <c r="Z81" s="182">
        <f>SUM(Z12:AC80)</f>
        <v>175</v>
      </c>
      <c r="AA81" s="182"/>
      <c r="AB81" s="182"/>
      <c r="AC81" s="182"/>
      <c r="AD81" s="13">
        <f>SUM(AD12:AD80)</f>
        <v>0</v>
      </c>
      <c r="AE81" s="183">
        <f>SUM(AE12:AH80)</f>
        <v>282</v>
      </c>
      <c r="AF81" s="184"/>
      <c r="AG81" s="184"/>
      <c r="AH81" s="185"/>
      <c r="AI81" s="13">
        <f>SUM(AI12:AI80)</f>
        <v>0</v>
      </c>
      <c r="AJ81" s="183">
        <f>SUM(AJ12:AM80)</f>
        <v>0</v>
      </c>
      <c r="AK81" s="184"/>
      <c r="AL81" s="184"/>
      <c r="AM81" s="185"/>
      <c r="AN81" s="13">
        <f>SUM(AN12:AN80)</f>
        <v>0</v>
      </c>
      <c r="AO81" s="183">
        <f>SUM(AO12:AR80)</f>
        <v>0</v>
      </c>
      <c r="AP81" s="184"/>
      <c r="AQ81" s="184"/>
      <c r="AR81" s="185"/>
      <c r="AS81" s="13">
        <f>SUM(AS12:AS80)</f>
        <v>0</v>
      </c>
      <c r="AT81" s="183">
        <f>SUM(AT12:AW80)</f>
        <v>0</v>
      </c>
      <c r="AU81" s="184"/>
      <c r="AV81" s="184"/>
      <c r="AW81" s="185"/>
      <c r="AX81" s="13">
        <f>SUM(AX12:AX80)</f>
        <v>0</v>
      </c>
      <c r="AY81" s="183">
        <f>SUM(AY12:BB80)</f>
        <v>0</v>
      </c>
      <c r="AZ81" s="184"/>
      <c r="BA81" s="184"/>
      <c r="BB81" s="185"/>
      <c r="BC81" s="13">
        <f>SUM(BC12:BC80)</f>
        <v>0</v>
      </c>
      <c r="BD81" s="183">
        <f>SUM(BD12:BG80)</f>
        <v>0</v>
      </c>
      <c r="BE81" s="184"/>
      <c r="BF81" s="184"/>
      <c r="BG81" s="185"/>
      <c r="BH81" s="13">
        <f>SUM(BH12:BH80)</f>
        <v>0</v>
      </c>
      <c r="BI81" s="183">
        <f>SUM(BI12:BL80)</f>
        <v>0</v>
      </c>
      <c r="BJ81" s="184"/>
      <c r="BK81" s="184"/>
      <c r="BL81" s="185"/>
      <c r="BM81" s="13">
        <f>SUM(BM12:BM80)</f>
        <v>0</v>
      </c>
      <c r="BN81" s="183">
        <f>SUM(BN12:BQ80)</f>
        <v>0</v>
      </c>
      <c r="BO81" s="184"/>
      <c r="BP81" s="184"/>
      <c r="BQ81" s="185"/>
      <c r="BR81" s="13">
        <f>SUM(BR12:BR80)</f>
        <v>0</v>
      </c>
      <c r="BS81" s="5"/>
      <c r="BT81" s="58"/>
      <c r="BU81" s="57"/>
      <c r="BV81" s="58"/>
      <c r="BW81" s="58"/>
      <c r="BX81" s="58"/>
      <c r="BY81" s="58"/>
      <c r="BZ81" s="7"/>
    </row>
    <row r="82" spans="1:78" ht="23.25" customHeight="1">
      <c r="A82" s="152" t="s">
        <v>361</v>
      </c>
      <c r="B82" s="153"/>
      <c r="C82" s="153"/>
      <c r="D82" s="153"/>
      <c r="E82" s="154"/>
      <c r="F82" s="120">
        <f>J81</f>
        <v>0</v>
      </c>
      <c r="G82" s="2"/>
      <c r="H82" s="2"/>
      <c r="I82" s="2"/>
      <c r="J82" s="2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5"/>
      <c r="BT82" s="6"/>
      <c r="BU82" s="23"/>
      <c r="BV82" s="6"/>
      <c r="BW82" s="6"/>
      <c r="BX82" s="6"/>
      <c r="BY82" s="6"/>
      <c r="BZ82" s="7"/>
    </row>
    <row r="83" spans="1:78" ht="24" customHeight="1" thickBot="1">
      <c r="A83" s="155" t="s">
        <v>145</v>
      </c>
      <c r="B83" s="156"/>
      <c r="C83" s="156"/>
      <c r="D83" s="156"/>
      <c r="E83" s="157"/>
      <c r="F83" s="121">
        <f>I81+J81</f>
        <v>253</v>
      </c>
      <c r="G83" s="3"/>
      <c r="H83" s="3"/>
      <c r="I83" s="3"/>
      <c r="J83" s="3"/>
      <c r="K83" s="181"/>
      <c r="L83" s="181"/>
      <c r="M83" s="181"/>
      <c r="N83" s="18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8"/>
      <c r="BT83" s="9"/>
      <c r="BU83" s="24"/>
      <c r="BV83" s="9"/>
      <c r="BW83" s="9"/>
      <c r="BX83" s="9"/>
      <c r="BY83" s="9"/>
      <c r="BZ83" s="10"/>
    </row>
    <row r="84" spans="1:5" ht="21.75" customHeight="1" thickTop="1">
      <c r="A84" s="158" t="s">
        <v>141</v>
      </c>
      <c r="B84" s="158"/>
      <c r="C84" s="19">
        <f>F81/4</f>
        <v>63.25</v>
      </c>
      <c r="D84" s="21"/>
      <c r="E84" s="22"/>
    </row>
    <row r="85" spans="1:3" ht="30.75" customHeight="1">
      <c r="A85" s="158" t="s">
        <v>142</v>
      </c>
      <c r="B85" s="158"/>
      <c r="C85" s="19">
        <f>F81/24</f>
        <v>10.541666666666666</v>
      </c>
    </row>
    <row r="86" spans="1:3" ht="27.75" customHeight="1" thickBot="1">
      <c r="A86" s="151" t="s">
        <v>143</v>
      </c>
      <c r="B86" s="151"/>
      <c r="C86" s="20">
        <v>0</v>
      </c>
    </row>
    <row r="87" spans="1:3" ht="15.75" thickTop="1">
      <c r="A87" s="117"/>
      <c r="B87" s="17"/>
      <c r="C87" s="18"/>
    </row>
    <row r="88" spans="1:3" ht="15" customHeight="1">
      <c r="A88" s="118"/>
      <c r="B88" s="17"/>
      <c r="C88" s="18"/>
    </row>
    <row r="89" spans="1:3" ht="15" customHeight="1">
      <c r="A89" s="118"/>
      <c r="B89" s="17"/>
      <c r="C89" s="18"/>
    </row>
    <row r="90" ht="15" customHeight="1"/>
    <row r="110" ht="15"/>
    <row r="113" ht="15"/>
    <row r="114" ht="15"/>
    <row r="121" ht="15"/>
    <row r="122" ht="15"/>
    <row r="123" ht="15"/>
    <row r="124" ht="15"/>
    <row r="125" ht="15"/>
    <row r="127" ht="15"/>
    <row r="128" ht="15"/>
    <row r="129" ht="15"/>
    <row r="130" ht="15"/>
    <row r="132" ht="15"/>
    <row r="133" ht="15"/>
    <row r="134" ht="15"/>
    <row r="140" ht="15"/>
    <row r="141" ht="15"/>
    <row r="152" ht="15"/>
  </sheetData>
  <sheetProtection/>
  <autoFilter ref="A11:BZ86"/>
  <mergeCells count="91">
    <mergeCell ref="BV8:BV10"/>
    <mergeCell ref="BW8:BW10"/>
    <mergeCell ref="BX8:BX10"/>
    <mergeCell ref="BY8:BY10"/>
    <mergeCell ref="BY43:BY46"/>
    <mergeCell ref="BU51:BU54"/>
    <mergeCell ref="BU32:BU34"/>
    <mergeCell ref="BV32:BV34"/>
    <mergeCell ref="BW32:BW34"/>
    <mergeCell ref="BX32:BX34"/>
    <mergeCell ref="BY32:BY34"/>
    <mergeCell ref="BV51:BV54"/>
    <mergeCell ref="BW51:BW54"/>
    <mergeCell ref="BX51:BX54"/>
    <mergeCell ref="BY51:BY54"/>
    <mergeCell ref="BZ8:BZ10"/>
    <mergeCell ref="BU8:BU10"/>
    <mergeCell ref="AY81:BB81"/>
    <mergeCell ref="BD81:BG81"/>
    <mergeCell ref="BI81:BL81"/>
    <mergeCell ref="BN81:BQ81"/>
    <mergeCell ref="AY8:BB9"/>
    <mergeCell ref="BC8:BC9"/>
    <mergeCell ref="BD8:BG9"/>
    <mergeCell ref="BT51:BT54"/>
    <mergeCell ref="BT43:BT46"/>
    <mergeCell ref="AT8:AW9"/>
    <mergeCell ref="AX8:AX9"/>
    <mergeCell ref="AO8:AR9"/>
    <mergeCell ref="P8:S9"/>
    <mergeCell ref="T8:T9"/>
    <mergeCell ref="A80:C80"/>
    <mergeCell ref="K81:N81"/>
    <mergeCell ref="BS8:BS10"/>
    <mergeCell ref="BT8:BT10"/>
    <mergeCell ref="AO81:AR81"/>
    <mergeCell ref="AT81:AW81"/>
    <mergeCell ref="K8:N9"/>
    <mergeCell ref="O8:O9"/>
    <mergeCell ref="BT32:BT34"/>
    <mergeCell ref="BT37:BT38"/>
    <mergeCell ref="K83:N83"/>
    <mergeCell ref="U81:X81"/>
    <mergeCell ref="Z81:AC81"/>
    <mergeCell ref="AE81:AH81"/>
    <mergeCell ref="AJ81:AM81"/>
    <mergeCell ref="P81:S81"/>
    <mergeCell ref="BM1:BS7"/>
    <mergeCell ref="BI8:BL9"/>
    <mergeCell ref="BM8:BM9"/>
    <mergeCell ref="BN8:BQ9"/>
    <mergeCell ref="BR8:BR9"/>
    <mergeCell ref="Z1:BL7"/>
    <mergeCell ref="AS8:AS9"/>
    <mergeCell ref="A1:C7"/>
    <mergeCell ref="A8:A10"/>
    <mergeCell ref="B8:B10"/>
    <mergeCell ref="C8:C10"/>
    <mergeCell ref="D8:D10"/>
    <mergeCell ref="D1:Y7"/>
    <mergeCell ref="U8:X9"/>
    <mergeCell ref="Y8:Y9"/>
    <mergeCell ref="BV37:BV38"/>
    <mergeCell ref="BW37:BW38"/>
    <mergeCell ref="BX37:BX38"/>
    <mergeCell ref="BY37:BY38"/>
    <mergeCell ref="A86:B86"/>
    <mergeCell ref="A81:E81"/>
    <mergeCell ref="A82:E82"/>
    <mergeCell ref="A83:E83"/>
    <mergeCell ref="A84:B84"/>
    <mergeCell ref="A85:B85"/>
    <mergeCell ref="J8:J10"/>
    <mergeCell ref="BH8:BH9"/>
    <mergeCell ref="AI8:AI9"/>
    <mergeCell ref="AJ8:AM9"/>
    <mergeCell ref="AN8:AN9"/>
    <mergeCell ref="BU37:BU38"/>
    <mergeCell ref="Z8:AC9"/>
    <mergeCell ref="AD8:AD9"/>
    <mergeCell ref="AE8:AH9"/>
    <mergeCell ref="BT1:BZ7"/>
    <mergeCell ref="BU43:BU46"/>
    <mergeCell ref="BV43:BV46"/>
    <mergeCell ref="BW43:BW46"/>
    <mergeCell ref="BX43:BX46"/>
    <mergeCell ref="E8:E10"/>
    <mergeCell ref="F8:F10"/>
    <mergeCell ref="G8:G10"/>
    <mergeCell ref="H8:H10"/>
    <mergeCell ref="I8:I10"/>
  </mergeCells>
  <printOptions/>
  <pageMargins left="0.15748031496062992" right="0.15748031496062992" top="0.38" bottom="0.25" header="0.19" footer="0.17"/>
  <pageSetup orientation="landscape" paperSize="5" scale="32" r:id="rId4"/>
  <colBreaks count="1" manualBreakCount="1">
    <brk id="25" max="86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jmvargas</dc:creator>
  <cp:keywords/>
  <dc:description/>
  <cp:lastModifiedBy>Espinosa Indaburu, Nelson Enrique</cp:lastModifiedBy>
  <cp:lastPrinted>2016-06-27T17:58:32Z</cp:lastPrinted>
  <dcterms:created xsi:type="dcterms:W3CDTF">2016-06-22T16:57:10Z</dcterms:created>
  <dcterms:modified xsi:type="dcterms:W3CDTF">2018-10-04T17:05:44Z</dcterms:modified>
  <cp:category/>
  <cp:version/>
  <cp:contentType/>
  <cp:contentStatus/>
</cp:coreProperties>
</file>